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un-my.sharepoint.com/personal/hayley_scott_fun_com/Documents/"/>
    </mc:Choice>
  </mc:AlternateContent>
  <xr:revisionPtr revIDLastSave="2" documentId="8_{E225CCBF-F1C3-41C7-B806-716AE4EAC1C2}" xr6:coauthVersionLast="47" xr6:coauthVersionMax="47" xr10:uidLastSave="{9BC6AAD6-1693-4B98-A51F-96D054F3F9CD}"/>
  <bookViews>
    <workbookView xWindow="28680" yWindow="-120" windowWidth="29040" windowHeight="15720" tabRatio="639" activeTab="2" xr2:uid="{00000000-000D-0000-FFFF-FFFF00000000}"/>
  </bookViews>
  <sheets>
    <sheet name="Intro &amp; Info" sheetId="2" r:id="rId1"/>
    <sheet name="Order Form" sheetId="3" r:id="rId2"/>
    <sheet name="Full Price List" sheetId="1" r:id="rId3"/>
    <sheet name="Top 100" sheetId="8" r:id="rId4"/>
  </sheets>
  <externalReferences>
    <externalReference r:id="rId5"/>
  </externalReferences>
  <definedNames>
    <definedName name="_xlnm._FilterDatabase" localSheetId="2" hidden="1">'Full Price List'!$A$9:$T$1404</definedName>
    <definedName name="_xlnm.Print_Area" localSheetId="2">'Full Price List'!$B$1:$L$9</definedName>
    <definedName name="_xlnm.Print_Area" localSheetId="0">'Intro &amp; Info'!$B$1:$E$34</definedName>
    <definedName name="_xlnm.Print_Titles" localSheetId="2">'Full Price List'!$9:$9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43" i="1" l="1"/>
  <c r="D1442" i="1"/>
  <c r="D1441" i="1"/>
  <c r="D1440" i="1"/>
  <c r="D1439" i="1"/>
  <c r="D1438" i="1"/>
  <c r="D1437" i="1"/>
  <c r="D1436" i="1"/>
  <c r="D1435" i="1"/>
  <c r="D1434" i="1"/>
  <c r="D1433" i="1"/>
  <c r="D1432" i="1"/>
  <c r="D1431" i="1"/>
  <c r="D1430" i="1"/>
  <c r="D1429" i="1"/>
  <c r="D1428" i="1"/>
  <c r="D1427" i="1"/>
  <c r="D1426" i="1"/>
  <c r="D1425" i="1"/>
  <c r="D1424" i="1"/>
  <c r="D1423" i="1"/>
  <c r="D1422" i="1"/>
  <c r="D1421" i="1"/>
  <c r="D1420" i="1"/>
  <c r="D1419" i="1"/>
  <c r="D1418" i="1"/>
  <c r="D1417" i="1"/>
  <c r="D1416" i="1"/>
  <c r="D1415" i="1"/>
  <c r="D1414" i="1"/>
  <c r="D1413" i="1"/>
  <c r="D1412" i="1"/>
  <c r="D1411" i="1"/>
  <c r="D1410" i="1"/>
  <c r="D1409" i="1"/>
  <c r="D1408" i="1"/>
  <c r="D1407" i="1"/>
  <c r="D1406" i="1"/>
  <c r="D1405" i="1"/>
  <c r="G22" i="3" l="1"/>
  <c r="F22" i="3"/>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4" i="8"/>
  <c r="D62" i="1"/>
  <c r="D46" i="1"/>
  <c r="D824" i="1" l="1"/>
  <c r="D825" i="1"/>
  <c r="D397" i="1" l="1"/>
  <c r="D1327" i="1"/>
  <c r="D1128" i="1"/>
  <c r="D291" i="1"/>
  <c r="D294" i="1"/>
  <c r="D293" i="1"/>
  <c r="D292" i="1"/>
  <c r="D40" i="1"/>
  <c r="D41" i="1"/>
  <c r="D1127" i="1"/>
  <c r="D969" i="1"/>
  <c r="D855" i="1"/>
  <c r="D1129" i="1"/>
  <c r="D1126" i="1"/>
  <c r="D856" i="1"/>
  <c r="D982" i="1"/>
  <c r="D1131" i="1"/>
  <c r="D1130" i="1"/>
  <c r="D689" i="1"/>
  <c r="D690" i="1"/>
  <c r="D691" i="1"/>
  <c r="D688" i="1"/>
  <c r="D410" i="1"/>
  <c r="D411" i="1"/>
  <c r="D412" i="1"/>
  <c r="D409" i="1"/>
  <c r="D594" i="1"/>
  <c r="D595" i="1"/>
  <c r="D596" i="1"/>
  <c r="D593" i="1"/>
  <c r="D399" i="1"/>
  <c r="D398" i="1"/>
  <c r="D232" i="1" l="1"/>
  <c r="D233" i="1"/>
  <c r="D247" i="1"/>
  <c r="D246" i="1"/>
  <c r="D248" i="1"/>
  <c r="D245" i="1"/>
  <c r="D244" i="1"/>
  <c r="D243" i="1"/>
  <c r="D267" i="1"/>
  <c r="D258" i="1"/>
  <c r="D266" i="1"/>
  <c r="D270" i="1"/>
  <c r="D275" i="1"/>
  <c r="D255" i="1"/>
  <c r="D272" i="1"/>
  <c r="D268" i="1"/>
  <c r="D273" i="1"/>
  <c r="D254" i="1"/>
  <c r="D269" i="1"/>
  <c r="D274" i="1"/>
  <c r="D256" i="1"/>
  <c r="D261" i="1"/>
  <c r="D257" i="1"/>
  <c r="D260" i="1"/>
  <c r="D263" i="1"/>
  <c r="D262" i="1"/>
  <c r="D264" i="1"/>
  <c r="D265" i="1"/>
  <c r="D259" i="1"/>
  <c r="D276" i="1"/>
  <c r="D278" i="1"/>
  <c r="D279" i="1"/>
  <c r="D277" i="1"/>
  <c r="D280" i="1"/>
  <c r="D281" i="1"/>
  <c r="D283" i="1"/>
  <c r="D284" i="1"/>
  <c r="D282" i="1"/>
  <c r="D285" i="1"/>
  <c r="D286" i="1"/>
  <c r="D290" i="1"/>
  <c r="D288" i="1"/>
  <c r="D289" i="1"/>
  <c r="D298" i="1"/>
  <c r="D299" i="1"/>
  <c r="D297" i="1"/>
  <c r="D300" i="1"/>
  <c r="D301" i="1"/>
  <c r="D302" i="1"/>
  <c r="D307" i="1"/>
  <c r="D306" i="1"/>
  <c r="D311" i="1"/>
  <c r="D305" i="1"/>
  <c r="D316" i="1"/>
  <c r="D314" i="1"/>
  <c r="D315" i="1"/>
  <c r="D304" i="1"/>
  <c r="D308" i="1"/>
  <c r="D313" i="1"/>
  <c r="D303" i="1"/>
  <c r="D320" i="1"/>
  <c r="D318" i="1"/>
  <c r="D312" i="1"/>
  <c r="D317" i="1"/>
  <c r="D321" i="1"/>
  <c r="D310" i="1"/>
  <c r="D309" i="1"/>
  <c r="D330" i="1"/>
  <c r="D345" i="1"/>
  <c r="D333" i="1"/>
  <c r="D334" i="1"/>
  <c r="D329" i="1"/>
  <c r="D335" i="1"/>
  <c r="D342" i="1"/>
  <c r="D340" i="1"/>
  <c r="D343" i="1"/>
  <c r="D336" i="1"/>
  <c r="D338" i="1"/>
  <c r="D337" i="1"/>
  <c r="D339" i="1"/>
  <c r="D327" i="1"/>
  <c r="D331" i="1"/>
  <c r="D346" i="1"/>
  <c r="D326" i="1"/>
  <c r="D341" i="1"/>
  <c r="D332" i="1"/>
  <c r="D328" i="1"/>
  <c r="D349" i="1"/>
  <c r="D348" i="1"/>
  <c r="D350" i="1"/>
  <c r="D347" i="1"/>
  <c r="D368" i="1"/>
  <c r="D355" i="1"/>
  <c r="D367" i="1"/>
  <c r="D371" i="1"/>
  <c r="D364" i="1"/>
  <c r="D361" i="1"/>
  <c r="D369" i="1"/>
  <c r="D362" i="1"/>
  <c r="D366" i="1"/>
  <c r="D365" i="1"/>
  <c r="D353" i="1"/>
  <c r="D370" i="1"/>
  <c r="D357" i="1"/>
  <c r="D358" i="1"/>
  <c r="D360" i="1"/>
  <c r="D354" i="1"/>
  <c r="D351" i="1"/>
  <c r="D356" i="1"/>
  <c r="D359" i="1"/>
  <c r="D352" i="1"/>
  <c r="D363" i="1"/>
  <c r="D388" i="1"/>
  <c r="D387" i="1"/>
  <c r="D381" i="1"/>
  <c r="D379" i="1"/>
  <c r="D391" i="1"/>
  <c r="D372" i="1"/>
  <c r="D389" i="1"/>
  <c r="D386" i="1"/>
  <c r="D373" i="1"/>
  <c r="D375" i="1"/>
  <c r="D374" i="1"/>
  <c r="D376" i="1"/>
  <c r="D382" i="1"/>
  <c r="D377" i="1"/>
  <c r="D390" i="1"/>
  <c r="D378" i="1"/>
  <c r="D384" i="1"/>
  <c r="D380" i="1"/>
  <c r="D385" i="1"/>
  <c r="D383" i="1"/>
  <c r="D392" i="1"/>
  <c r="D393" i="1"/>
  <c r="D396" i="1"/>
  <c r="D394" i="1"/>
  <c r="D395" i="1"/>
  <c r="D403" i="1"/>
  <c r="D401" i="1"/>
  <c r="D402" i="1"/>
  <c r="D400" i="1"/>
  <c r="D404" i="1"/>
  <c r="D405" i="1"/>
  <c r="D406" i="1"/>
  <c r="D408" i="1"/>
  <c r="D407" i="1"/>
  <c r="D414" i="1"/>
  <c r="D413" i="1"/>
  <c r="D416" i="1"/>
  <c r="D415" i="1"/>
  <c r="D479" i="1"/>
  <c r="D478" i="1"/>
  <c r="D477" i="1"/>
  <c r="D480" i="1"/>
  <c r="D431" i="1"/>
  <c r="D428" i="1"/>
  <c r="D427" i="1"/>
  <c r="D426" i="1"/>
  <c r="D430" i="1"/>
  <c r="D429" i="1"/>
  <c r="D463" i="1"/>
  <c r="D417" i="1"/>
  <c r="D419" i="1"/>
  <c r="D420" i="1"/>
  <c r="D421" i="1"/>
  <c r="D418" i="1"/>
  <c r="D438" i="1"/>
  <c r="D437" i="1"/>
  <c r="D432" i="1"/>
  <c r="D434" i="1"/>
  <c r="D435" i="1"/>
  <c r="D436" i="1"/>
  <c r="D433" i="1"/>
  <c r="D439" i="1"/>
  <c r="D441" i="1"/>
  <c r="D442" i="1"/>
  <c r="D443" i="1"/>
  <c r="D440" i="1"/>
  <c r="D423" i="1"/>
  <c r="D424" i="1"/>
  <c r="D422" i="1"/>
  <c r="D425" i="1"/>
  <c r="D456" i="1"/>
  <c r="D455" i="1"/>
  <c r="D450" i="1"/>
  <c r="D451" i="1"/>
  <c r="D449" i="1"/>
  <c r="D444" i="1"/>
  <c r="D446" i="1"/>
  <c r="D448" i="1"/>
  <c r="D447" i="1"/>
  <c r="D445" i="1"/>
  <c r="D452" i="1"/>
  <c r="D454" i="1"/>
  <c r="D457" i="1"/>
  <c r="D458" i="1"/>
  <c r="D453" i="1"/>
  <c r="D462" i="1"/>
  <c r="D461" i="1"/>
  <c r="D460" i="1"/>
  <c r="D459" i="1"/>
  <c r="D465" i="1"/>
  <c r="D466" i="1"/>
  <c r="D467" i="1"/>
  <c r="D464" i="1"/>
  <c r="D474" i="1"/>
  <c r="D475" i="1"/>
  <c r="D470" i="1"/>
  <c r="D469" i="1"/>
  <c r="D476" i="1"/>
  <c r="D472" i="1"/>
  <c r="D473" i="1"/>
  <c r="D468" i="1"/>
  <c r="D471" i="1"/>
  <c r="D481" i="1"/>
  <c r="D483" i="1"/>
  <c r="D482" i="1"/>
  <c r="D484" i="1"/>
  <c r="D485" i="1"/>
  <c r="D487" i="1"/>
  <c r="D486" i="1"/>
  <c r="D491" i="1"/>
  <c r="D492" i="1"/>
  <c r="D495" i="1"/>
  <c r="D496" i="1"/>
  <c r="D490" i="1"/>
  <c r="D488" i="1"/>
  <c r="D493" i="1"/>
  <c r="D494" i="1"/>
  <c r="D489" i="1"/>
  <c r="D505" i="1"/>
  <c r="D504" i="1"/>
  <c r="D503" i="1"/>
  <c r="D501" i="1"/>
  <c r="D500" i="1"/>
  <c r="D499" i="1"/>
  <c r="D498" i="1"/>
  <c r="D502" i="1"/>
  <c r="D497" i="1"/>
  <c r="D521" i="1"/>
  <c r="D512" i="1"/>
  <c r="D511" i="1"/>
  <c r="D506" i="1"/>
  <c r="D507" i="1"/>
  <c r="D508" i="1"/>
  <c r="D509" i="1"/>
  <c r="D510" i="1"/>
  <c r="D513" i="1"/>
  <c r="D515" i="1"/>
  <c r="D516" i="1"/>
  <c r="D517" i="1"/>
  <c r="D514" i="1"/>
  <c r="D519" i="1"/>
  <c r="D518" i="1"/>
  <c r="D520" i="1"/>
  <c r="D522" i="1"/>
  <c r="D529" i="1"/>
  <c r="D528" i="1"/>
  <c r="D523" i="1"/>
  <c r="D525" i="1"/>
  <c r="D526" i="1"/>
  <c r="D527" i="1"/>
  <c r="D524" i="1"/>
  <c r="D530" i="1"/>
  <c r="D532" i="1"/>
  <c r="D533" i="1"/>
  <c r="D534" i="1"/>
  <c r="D531" i="1"/>
  <c r="D536" i="1"/>
  <c r="D535" i="1"/>
  <c r="D537" i="1"/>
  <c r="D538" i="1"/>
  <c r="D686" i="1"/>
  <c r="D687" i="1"/>
  <c r="D677" i="1"/>
  <c r="D679" i="1"/>
  <c r="D680" i="1"/>
  <c r="D681" i="1"/>
  <c r="D678" i="1"/>
  <c r="D683" i="1"/>
  <c r="D684" i="1"/>
  <c r="D685" i="1"/>
  <c r="D682" i="1"/>
  <c r="D549" i="1"/>
  <c r="D548" i="1"/>
  <c r="D547" i="1"/>
  <c r="D546" i="1"/>
  <c r="D545" i="1"/>
  <c r="D544" i="1"/>
  <c r="D543" i="1"/>
  <c r="D542" i="1"/>
  <c r="D541" i="1"/>
  <c r="D540" i="1"/>
  <c r="D550" i="1"/>
  <c r="D551" i="1"/>
  <c r="D557" i="1"/>
  <c r="D556" i="1"/>
  <c r="D555" i="1"/>
  <c r="D554" i="1"/>
  <c r="D553" i="1"/>
  <c r="D552" i="1"/>
  <c r="D562" i="1"/>
  <c r="D564" i="1"/>
  <c r="D565" i="1"/>
  <c r="D566" i="1"/>
  <c r="D563" i="1"/>
  <c r="D559" i="1"/>
  <c r="D560" i="1"/>
  <c r="D561" i="1"/>
  <c r="D558" i="1"/>
  <c r="D567" i="1"/>
  <c r="D569" i="1"/>
  <c r="D568" i="1"/>
  <c r="D570" i="1"/>
  <c r="D578" i="1"/>
  <c r="D577" i="1"/>
  <c r="D574" i="1"/>
  <c r="D573" i="1"/>
  <c r="D575" i="1"/>
  <c r="D572" i="1"/>
  <c r="D571" i="1"/>
  <c r="D576" i="1"/>
  <c r="D580" i="1"/>
  <c r="D579" i="1"/>
  <c r="D588" i="1"/>
  <c r="D590" i="1"/>
  <c r="D591" i="1"/>
  <c r="D592" i="1"/>
  <c r="D589" i="1"/>
  <c r="D583" i="1"/>
  <c r="D585" i="1"/>
  <c r="D586" i="1"/>
  <c r="D587" i="1"/>
  <c r="D584" i="1"/>
  <c r="D582" i="1"/>
  <c r="D581" i="1"/>
  <c r="D607" i="1"/>
  <c r="D608" i="1"/>
  <c r="D609" i="1"/>
  <c r="D610" i="1"/>
  <c r="D599" i="1"/>
  <c r="D600" i="1"/>
  <c r="D605" i="1"/>
  <c r="D606" i="1"/>
  <c r="D602" i="1"/>
  <c r="D597" i="1"/>
  <c r="D598" i="1"/>
  <c r="D603" i="1"/>
  <c r="D604" i="1"/>
  <c r="D601" i="1"/>
  <c r="D618" i="1"/>
  <c r="D612" i="1"/>
  <c r="D613" i="1"/>
  <c r="D614" i="1"/>
  <c r="D615" i="1"/>
  <c r="D617" i="1"/>
  <c r="D616" i="1"/>
  <c r="D611" i="1"/>
  <c r="D624" i="1"/>
  <c r="D623" i="1"/>
  <c r="D622" i="1"/>
  <c r="D621" i="1"/>
  <c r="D620" i="1"/>
  <c r="D619" i="1"/>
  <c r="D625" i="1"/>
  <c r="D627" i="1"/>
  <c r="D626" i="1"/>
  <c r="D645" i="1"/>
  <c r="D646" i="1"/>
  <c r="D647" i="1"/>
  <c r="D633" i="1"/>
  <c r="D630" i="1"/>
  <c r="D629" i="1"/>
  <c r="D628" i="1"/>
  <c r="D632" i="1"/>
  <c r="D631" i="1"/>
  <c r="D649" i="1"/>
  <c r="D640" i="1"/>
  <c r="D639" i="1"/>
  <c r="D641" i="1"/>
  <c r="D642" i="1"/>
  <c r="D643" i="1"/>
  <c r="D644" i="1"/>
  <c r="D650" i="1"/>
  <c r="D648" i="1"/>
  <c r="D636" i="1"/>
  <c r="D637" i="1"/>
  <c r="D638" i="1"/>
  <c r="D635" i="1"/>
  <c r="D634" i="1"/>
  <c r="D656" i="1"/>
  <c r="D654" i="1"/>
  <c r="D653" i="1"/>
  <c r="D652" i="1"/>
  <c r="D651" i="1"/>
  <c r="D655" i="1"/>
  <c r="D673" i="1"/>
  <c r="D672" i="1"/>
  <c r="D676" i="1"/>
  <c r="D675" i="1"/>
  <c r="D674" i="1"/>
  <c r="D671" i="1"/>
  <c r="D663" i="1"/>
  <c r="D662" i="1"/>
  <c r="D657" i="1"/>
  <c r="D659" i="1"/>
  <c r="D660" i="1"/>
  <c r="D661" i="1"/>
  <c r="D658" i="1"/>
  <c r="D666" i="1"/>
  <c r="D668" i="1"/>
  <c r="D669" i="1"/>
  <c r="D670" i="1"/>
  <c r="D667" i="1"/>
  <c r="D665" i="1"/>
  <c r="D664" i="1"/>
  <c r="D694" i="1"/>
  <c r="D695" i="1"/>
  <c r="D693" i="1"/>
  <c r="D692" i="1"/>
  <c r="D744" i="1"/>
  <c r="D745" i="1"/>
  <c r="D707" i="1"/>
  <c r="D704" i="1"/>
  <c r="D703" i="1"/>
  <c r="D702" i="1"/>
  <c r="D706" i="1"/>
  <c r="D705" i="1"/>
  <c r="D739" i="1"/>
  <c r="D738" i="1"/>
  <c r="D697" i="1"/>
  <c r="D698" i="1"/>
  <c r="D696" i="1"/>
  <c r="D710" i="1"/>
  <c r="D715" i="1"/>
  <c r="D714" i="1"/>
  <c r="D708" i="1"/>
  <c r="D711" i="1"/>
  <c r="D712" i="1"/>
  <c r="D713" i="1"/>
  <c r="D709" i="1"/>
  <c r="D716" i="1"/>
  <c r="D718" i="1"/>
  <c r="D719" i="1"/>
  <c r="D720" i="1"/>
  <c r="D717" i="1"/>
  <c r="D701" i="1"/>
  <c r="D741" i="1"/>
  <c r="D740" i="1"/>
  <c r="D700" i="1"/>
  <c r="D699" i="1"/>
  <c r="D723" i="1"/>
  <c r="D728" i="1"/>
  <c r="D727" i="1"/>
  <c r="D721" i="1"/>
  <c r="D724" i="1"/>
  <c r="D725" i="1"/>
  <c r="D726" i="1"/>
  <c r="D722" i="1"/>
  <c r="D729" i="1"/>
  <c r="D731" i="1"/>
  <c r="D732" i="1"/>
  <c r="D733" i="1"/>
  <c r="D730" i="1"/>
  <c r="D737" i="1"/>
  <c r="D736" i="1"/>
  <c r="D735" i="1"/>
  <c r="D734" i="1"/>
  <c r="D749" i="1"/>
  <c r="D750" i="1"/>
  <c r="D751" i="1"/>
  <c r="D746" i="1"/>
  <c r="D748" i="1"/>
  <c r="D747" i="1"/>
  <c r="D753" i="1"/>
  <c r="D756" i="1"/>
  <c r="D757" i="1"/>
  <c r="D755" i="1"/>
  <c r="D754" i="1"/>
  <c r="D752" i="1"/>
  <c r="D758" i="1"/>
  <c r="D761" i="1"/>
  <c r="D762" i="1"/>
  <c r="D760" i="1"/>
  <c r="D763" i="1"/>
  <c r="D759" i="1"/>
  <c r="D764" i="1"/>
  <c r="D768" i="1"/>
  <c r="D767" i="1"/>
  <c r="D765" i="1"/>
  <c r="D771" i="1"/>
  <c r="D770" i="1"/>
  <c r="D766" i="1"/>
  <c r="D769" i="1"/>
  <c r="D775" i="1"/>
  <c r="D772" i="1"/>
  <c r="D776" i="1"/>
  <c r="D774" i="1"/>
  <c r="D773" i="1"/>
  <c r="D779" i="1"/>
  <c r="D804" i="1"/>
  <c r="D797" i="1"/>
  <c r="D798" i="1"/>
  <c r="D810" i="1"/>
  <c r="D780" i="1"/>
  <c r="D809" i="1"/>
  <c r="D787" i="1"/>
  <c r="D796" i="1"/>
  <c r="D794" i="1"/>
  <c r="D803" i="1"/>
  <c r="D792" i="1"/>
  <c r="D795" i="1"/>
  <c r="D811" i="1"/>
  <c r="D813" i="1"/>
  <c r="D815" i="1"/>
  <c r="D808" i="1"/>
  <c r="D814" i="1"/>
  <c r="D807" i="1"/>
  <c r="D802" i="1"/>
  <c r="D806" i="1"/>
  <c r="D805" i="1"/>
  <c r="D785" i="1"/>
  <c r="D818" i="1"/>
  <c r="D816" i="1"/>
  <c r="D800" i="1"/>
  <c r="D812" i="1"/>
  <c r="D819" i="1"/>
  <c r="D784" i="1"/>
  <c r="D793" i="1"/>
  <c r="D783" i="1"/>
  <c r="D801" i="1"/>
  <c r="D786" i="1"/>
  <c r="D778" i="1"/>
  <c r="D777" i="1"/>
  <c r="D790" i="1"/>
  <c r="D789" i="1"/>
  <c r="D791" i="1"/>
  <c r="D788" i="1"/>
  <c r="D799" i="1"/>
  <c r="D782" i="1"/>
  <c r="D817" i="1"/>
  <c r="D781" i="1"/>
  <c r="D823" i="1"/>
  <c r="D821" i="1"/>
  <c r="D822" i="1"/>
  <c r="D820" i="1"/>
  <c r="D844" i="1"/>
  <c r="D847" i="1"/>
  <c r="D851" i="1"/>
  <c r="D852" i="1"/>
  <c r="D828" i="1"/>
  <c r="D845" i="1"/>
  <c r="D835" i="1"/>
  <c r="D841" i="1"/>
  <c r="D839" i="1"/>
  <c r="D836" i="1"/>
  <c r="D840" i="1"/>
  <c r="D838" i="1"/>
  <c r="D850" i="1"/>
  <c r="D849" i="1"/>
  <c r="D832" i="1"/>
  <c r="D827" i="1"/>
  <c r="D829" i="1"/>
  <c r="D831" i="1"/>
  <c r="D837" i="1"/>
  <c r="D833" i="1"/>
  <c r="D853" i="1"/>
  <c r="D843" i="1"/>
  <c r="D834" i="1"/>
  <c r="D842" i="1"/>
  <c r="D848" i="1"/>
  <c r="D826" i="1"/>
  <c r="D846" i="1"/>
  <c r="D830" i="1"/>
  <c r="D901" i="1"/>
  <c r="D900" i="1"/>
  <c r="D911" i="1"/>
  <c r="D902" i="1"/>
  <c r="D878" i="1"/>
  <c r="D862" i="1"/>
  <c r="D891" i="1"/>
  <c r="D889" i="1"/>
  <c r="D890" i="1"/>
  <c r="D887" i="1"/>
  <c r="D888" i="1"/>
  <c r="D886" i="1"/>
  <c r="D872" i="1"/>
  <c r="D871" i="1"/>
  <c r="D875" i="1"/>
  <c r="D880" i="1"/>
  <c r="D879" i="1"/>
  <c r="D894" i="1"/>
  <c r="D903" i="1"/>
  <c r="D870" i="1"/>
  <c r="D858" i="1"/>
  <c r="D897" i="1"/>
  <c r="D885" i="1"/>
  <c r="D909" i="1"/>
  <c r="D861" i="1"/>
  <c r="D877" i="1"/>
  <c r="D884" i="1"/>
  <c r="D908" i="1"/>
  <c r="D869" i="1"/>
  <c r="D904" i="1"/>
  <c r="D864" i="1"/>
  <c r="D860" i="1"/>
  <c r="D896" i="1"/>
  <c r="D868" i="1"/>
  <c r="D912" i="1"/>
  <c r="D863" i="1"/>
  <c r="D874" i="1"/>
  <c r="D910" i="1"/>
  <c r="D865" i="1"/>
  <c r="D859" i="1"/>
  <c r="D881" i="1"/>
  <c r="D873" i="1"/>
  <c r="D899" i="1"/>
  <c r="D866" i="1"/>
  <c r="D898" i="1"/>
  <c r="D876" i="1"/>
  <c r="D905" i="1"/>
  <c r="D913" i="1"/>
  <c r="D893" i="1"/>
  <c r="D883" i="1"/>
  <c r="D895" i="1"/>
  <c r="D892" i="1"/>
  <c r="D867" i="1"/>
  <c r="D857" i="1"/>
  <c r="D906" i="1"/>
  <c r="D882" i="1"/>
  <c r="D907" i="1"/>
  <c r="D923" i="1"/>
  <c r="D922" i="1"/>
  <c r="D921" i="1"/>
  <c r="D918" i="1"/>
  <c r="D916" i="1"/>
  <c r="D920" i="1"/>
  <c r="D917" i="1"/>
  <c r="D914" i="1"/>
  <c r="D919" i="1"/>
  <c r="D915" i="1"/>
  <c r="D932" i="1"/>
  <c r="D935" i="1"/>
  <c r="D939" i="1"/>
  <c r="D936" i="1"/>
  <c r="D930" i="1"/>
  <c r="D938" i="1"/>
  <c r="D934" i="1"/>
  <c r="D928" i="1"/>
  <c r="D927" i="1"/>
  <c r="D937" i="1"/>
  <c r="D924" i="1"/>
  <c r="D929" i="1"/>
  <c r="D931" i="1"/>
  <c r="D926" i="1"/>
  <c r="D925" i="1"/>
  <c r="D933" i="1"/>
  <c r="D960" i="1"/>
  <c r="D949" i="1"/>
  <c r="D953" i="1"/>
  <c r="D954" i="1"/>
  <c r="D940" i="1"/>
  <c r="D944" i="1"/>
  <c r="D950" i="1"/>
  <c r="D946" i="1"/>
  <c r="D948" i="1"/>
  <c r="D943" i="1"/>
  <c r="D952" i="1"/>
  <c r="D958" i="1"/>
  <c r="D955" i="1"/>
  <c r="D959" i="1"/>
  <c r="D947" i="1"/>
  <c r="D961" i="1"/>
  <c r="D945" i="1"/>
  <c r="D956" i="1"/>
  <c r="D941" i="1"/>
  <c r="D957" i="1"/>
  <c r="D951" i="1"/>
  <c r="D942" i="1"/>
  <c r="D968" i="1"/>
  <c r="D967" i="1"/>
  <c r="D964" i="1"/>
  <c r="D963" i="1"/>
  <c r="D966" i="1"/>
  <c r="D965" i="1"/>
  <c r="D962" i="1"/>
  <c r="D970" i="1"/>
  <c r="D972" i="1"/>
  <c r="D973" i="1"/>
  <c r="D976" i="1"/>
  <c r="D975" i="1"/>
  <c r="D978" i="1"/>
  <c r="D971" i="1"/>
  <c r="D974" i="1"/>
  <c r="D977" i="1"/>
  <c r="D981" i="1"/>
  <c r="D980" i="1"/>
  <c r="D979" i="1"/>
  <c r="D989" i="1"/>
  <c r="D988" i="1"/>
  <c r="D995" i="1"/>
  <c r="D987" i="1"/>
  <c r="D986" i="1"/>
  <c r="D985" i="1"/>
  <c r="D1000" i="1"/>
  <c r="D999" i="1"/>
  <c r="D998" i="1"/>
  <c r="D1009" i="1"/>
  <c r="D1010" i="1"/>
  <c r="D1017" i="1"/>
  <c r="D1006" i="1"/>
  <c r="D1005" i="1"/>
  <c r="D1004" i="1"/>
  <c r="D1007" i="1"/>
  <c r="D1008" i="1"/>
  <c r="D1003" i="1"/>
  <c r="D1012" i="1"/>
  <c r="D1011" i="1"/>
  <c r="D1016" i="1"/>
  <c r="D1013" i="1"/>
  <c r="D1015" i="1"/>
  <c r="D1014" i="1"/>
  <c r="D1019" i="1"/>
  <c r="D1018" i="1"/>
  <c r="D1020" i="1"/>
  <c r="D1025" i="1"/>
  <c r="D1024" i="1"/>
  <c r="D1023" i="1"/>
  <c r="D1022" i="1"/>
  <c r="D1021" i="1"/>
  <c r="D1054" i="1"/>
  <c r="D1057" i="1"/>
  <c r="D1062" i="1"/>
  <c r="D1049" i="1"/>
  <c r="D1048" i="1"/>
  <c r="D1075" i="1"/>
  <c r="D1076" i="1"/>
  <c r="D1058" i="1"/>
  <c r="D1063" i="1"/>
  <c r="D1064" i="1"/>
  <c r="D1070" i="1"/>
  <c r="D1042" i="1"/>
  <c r="D1026" i="1"/>
  <c r="D1027" i="1"/>
  <c r="D1040" i="1"/>
  <c r="D1038" i="1"/>
  <c r="D1079" i="1"/>
  <c r="D1028" i="1"/>
  <c r="D1030" i="1"/>
  <c r="D1031" i="1"/>
  <c r="D1032" i="1"/>
  <c r="D1029" i="1"/>
  <c r="D1033" i="1"/>
  <c r="D1035" i="1"/>
  <c r="D1036" i="1"/>
  <c r="D1037" i="1"/>
  <c r="D1034" i="1"/>
  <c r="D1052" i="1"/>
  <c r="D1047" i="1"/>
  <c r="D1041" i="1"/>
  <c r="D1066" i="1"/>
  <c r="D1067" i="1"/>
  <c r="D1078" i="1"/>
  <c r="D1060" i="1"/>
  <c r="D1044" i="1"/>
  <c r="D1059" i="1"/>
  <c r="D1077" i="1"/>
  <c r="D1056" i="1"/>
  <c r="D1050" i="1"/>
  <c r="D1071" i="1"/>
  <c r="D1043" i="1"/>
  <c r="D1045" i="1"/>
  <c r="D1069" i="1"/>
  <c r="D1065" i="1"/>
  <c r="D1053" i="1"/>
  <c r="D1068" i="1"/>
  <c r="D1046" i="1"/>
  <c r="D1073" i="1"/>
  <c r="D1039" i="1"/>
  <c r="D1055" i="1"/>
  <c r="D1074" i="1"/>
  <c r="D1061" i="1"/>
  <c r="D1072" i="1"/>
  <c r="D1051" i="1"/>
  <c r="D993" i="1"/>
  <c r="D992" i="1"/>
  <c r="D991" i="1"/>
  <c r="D996" i="1"/>
  <c r="D997" i="1"/>
  <c r="D984" i="1"/>
  <c r="D994" i="1"/>
  <c r="D990" i="1"/>
  <c r="D1080" i="1"/>
  <c r="D1082" i="1"/>
  <c r="D1081" i="1"/>
  <c r="D1084" i="1"/>
  <c r="D1083" i="1"/>
  <c r="D1088" i="1"/>
  <c r="D1087" i="1"/>
  <c r="D1085" i="1"/>
  <c r="D1086" i="1"/>
  <c r="D1089" i="1"/>
  <c r="D1096" i="1"/>
  <c r="D1117" i="1"/>
  <c r="D1116" i="1"/>
  <c r="D1091" i="1"/>
  <c r="D1121" i="1"/>
  <c r="D1124" i="1"/>
  <c r="D1113" i="1"/>
  <c r="D1099" i="1"/>
  <c r="D1095" i="1"/>
  <c r="D1125" i="1"/>
  <c r="D1100" i="1"/>
  <c r="D1101" i="1"/>
  <c r="D1111" i="1"/>
  <c r="D1110" i="1"/>
  <c r="D1120" i="1"/>
  <c r="D1123" i="1"/>
  <c r="D1092" i="1"/>
  <c r="D1093" i="1"/>
  <c r="D1098" i="1"/>
  <c r="D1112" i="1"/>
  <c r="D1108" i="1"/>
  <c r="D1107" i="1"/>
  <c r="D1119" i="1"/>
  <c r="D1104" i="1"/>
  <c r="D1097" i="1"/>
  <c r="D1103" i="1"/>
  <c r="D1106" i="1"/>
  <c r="D1090" i="1"/>
  <c r="D1105" i="1"/>
  <c r="D1109" i="1"/>
  <c r="D1118" i="1"/>
  <c r="D1114" i="1"/>
  <c r="D1094" i="1"/>
  <c r="D1122" i="1"/>
  <c r="D1102" i="1"/>
  <c r="D1115" i="1"/>
  <c r="D1134" i="1"/>
  <c r="D1136" i="1"/>
  <c r="D1135" i="1"/>
  <c r="D1133" i="1"/>
  <c r="D1139" i="1"/>
  <c r="D1137" i="1"/>
  <c r="D1132" i="1"/>
  <c r="D1138" i="1"/>
  <c r="D1141" i="1"/>
  <c r="D1140" i="1"/>
  <c r="D1170" i="1"/>
  <c r="D1169" i="1"/>
  <c r="D1158" i="1"/>
  <c r="D1153" i="1"/>
  <c r="D1150" i="1"/>
  <c r="D1176" i="1"/>
  <c r="D1177" i="1"/>
  <c r="D1175" i="1"/>
  <c r="D1172" i="1"/>
  <c r="D1171" i="1"/>
  <c r="D1144" i="1"/>
  <c r="D1173" i="1"/>
  <c r="D1180" i="1"/>
  <c r="D1154" i="1"/>
  <c r="D1151" i="1"/>
  <c r="D1152" i="1"/>
  <c r="D1145" i="1"/>
  <c r="D1165" i="1"/>
  <c r="D1164" i="1"/>
  <c r="D1162" i="1"/>
  <c r="D1149" i="1"/>
  <c r="D1155" i="1"/>
  <c r="D1148" i="1"/>
  <c r="D1179" i="1"/>
  <c r="D1178" i="1"/>
  <c r="D1166" i="1"/>
  <c r="D1159" i="1"/>
  <c r="D1174" i="1"/>
  <c r="D1142" i="1"/>
  <c r="D1160" i="1"/>
  <c r="D1143" i="1"/>
  <c r="D1157" i="1"/>
  <c r="D1156" i="1"/>
  <c r="D1161" i="1"/>
  <c r="D1168" i="1"/>
  <c r="D1167" i="1"/>
  <c r="D1147" i="1"/>
  <c r="D1146" i="1"/>
  <c r="D1163" i="1"/>
  <c r="D1196" i="1"/>
  <c r="D1184" i="1"/>
  <c r="D1183" i="1"/>
  <c r="D1182" i="1"/>
  <c r="D1181" i="1"/>
  <c r="D1186" i="1"/>
  <c r="D1191" i="1"/>
  <c r="D1190" i="1"/>
  <c r="D1188" i="1"/>
  <c r="D1187" i="1"/>
  <c r="D1185" i="1"/>
  <c r="D1195" i="1"/>
  <c r="D1194" i="1"/>
  <c r="D1193" i="1"/>
  <c r="D1192" i="1"/>
  <c r="D1189" i="1"/>
  <c r="D1208" i="1"/>
  <c r="D1215" i="1"/>
  <c r="D1197" i="1"/>
  <c r="D1198" i="1"/>
  <c r="D1201" i="1"/>
  <c r="D1202" i="1"/>
  <c r="D1205" i="1"/>
  <c r="D1204" i="1"/>
  <c r="D1203" i="1"/>
  <c r="D1221" i="1"/>
  <c r="D1222" i="1"/>
  <c r="D1207" i="1"/>
  <c r="D1200" i="1"/>
  <c r="D1211" i="1"/>
  <c r="D1217" i="1"/>
  <c r="D1220" i="1"/>
  <c r="D1219" i="1"/>
  <c r="D1209" i="1"/>
  <c r="D1210" i="1"/>
  <c r="D1214" i="1"/>
  <c r="D1223" i="1"/>
  <c r="D1206" i="1"/>
  <c r="D1225" i="1"/>
  <c r="D1224" i="1"/>
  <c r="D1216" i="1"/>
  <c r="D1213" i="1"/>
  <c r="D1212" i="1"/>
  <c r="D1199" i="1"/>
  <c r="D1218" i="1"/>
  <c r="D1227" i="1"/>
  <c r="D1229" i="1"/>
  <c r="D1231" i="1"/>
  <c r="D1230" i="1"/>
  <c r="D1226" i="1"/>
  <c r="D1228" i="1"/>
  <c r="D1234" i="1"/>
  <c r="D1233" i="1"/>
  <c r="D1232" i="1"/>
  <c r="D1267" i="1"/>
  <c r="D1268" i="1"/>
  <c r="D1269" i="1"/>
  <c r="D1270" i="1"/>
  <c r="D1263" i="1"/>
  <c r="D1260" i="1"/>
  <c r="D1262" i="1"/>
  <c r="D1259" i="1"/>
  <c r="D1261" i="1"/>
  <c r="D1257" i="1"/>
  <c r="D1256" i="1"/>
  <c r="D1258" i="1"/>
  <c r="D1265" i="1"/>
  <c r="D1264" i="1"/>
  <c r="D1266" i="1"/>
  <c r="D1253" i="1"/>
  <c r="D1244" i="1"/>
  <c r="D1240" i="1"/>
  <c r="D1235" i="1"/>
  <c r="D1246" i="1"/>
  <c r="D1252" i="1"/>
  <c r="D1249" i="1"/>
  <c r="D1251" i="1"/>
  <c r="D1239" i="1"/>
  <c r="D1238" i="1"/>
  <c r="D1247" i="1"/>
  <c r="D1254" i="1"/>
  <c r="D1242" i="1"/>
  <c r="D1243" i="1"/>
  <c r="D1241" i="1"/>
  <c r="D1237" i="1"/>
  <c r="D1255" i="1"/>
  <c r="D1245" i="1"/>
  <c r="D1250" i="1"/>
  <c r="D1248" i="1"/>
  <c r="D1285" i="1"/>
  <c r="D1278" i="1"/>
  <c r="D1276" i="1"/>
  <c r="D1275" i="1"/>
  <c r="D1280" i="1"/>
  <c r="D1272" i="1"/>
  <c r="D1274" i="1"/>
  <c r="D1277" i="1"/>
  <c r="D1286" i="1"/>
  <c r="D1271" i="1"/>
  <c r="D1273" i="1"/>
  <c r="D1281" i="1"/>
  <c r="D1284" i="1"/>
  <c r="D1283" i="1"/>
  <c r="D1279" i="1"/>
  <c r="D1282" i="1"/>
  <c r="D1289" i="1"/>
  <c r="D1288" i="1"/>
  <c r="D1287" i="1"/>
  <c r="D1301" i="1"/>
  <c r="D1300" i="1"/>
  <c r="D1298" i="1"/>
  <c r="D1297" i="1"/>
  <c r="D1296" i="1"/>
  <c r="D1295" i="1"/>
  <c r="D1294" i="1"/>
  <c r="D1293" i="1"/>
  <c r="D1292" i="1"/>
  <c r="D1299" i="1"/>
  <c r="D1291" i="1"/>
  <c r="D1320" i="1"/>
  <c r="D1319" i="1"/>
  <c r="D1318" i="1"/>
  <c r="D1317" i="1"/>
  <c r="D1326" i="1"/>
  <c r="D1324" i="1"/>
  <c r="D1303" i="1"/>
  <c r="D1302" i="1"/>
  <c r="D1322" i="1"/>
  <c r="D1325" i="1"/>
  <c r="D1323" i="1"/>
  <c r="D1321" i="1"/>
  <c r="D1314" i="1"/>
  <c r="D1310" i="1"/>
  <c r="D1313" i="1"/>
  <c r="D1316" i="1"/>
  <c r="D1311" i="1"/>
  <c r="D1312" i="1"/>
  <c r="D1307" i="1"/>
  <c r="D1309" i="1"/>
  <c r="D1308" i="1"/>
  <c r="D1315" i="1"/>
  <c r="D1305" i="1"/>
  <c r="D1304" i="1"/>
  <c r="D1306" i="1"/>
  <c r="D1334" i="1"/>
  <c r="D1330" i="1"/>
  <c r="D1333" i="1"/>
  <c r="D1337" i="1"/>
  <c r="D1332" i="1"/>
  <c r="D1336" i="1"/>
  <c r="D1331" i="1"/>
  <c r="D1335" i="1"/>
  <c r="D1329" i="1"/>
  <c r="D1328" i="1"/>
  <c r="D271" i="1"/>
  <c r="D1338" i="1"/>
  <c r="D1353" i="1"/>
  <c r="D1340" i="1"/>
  <c r="D1339" i="1"/>
  <c r="D1349" i="1"/>
  <c r="D1346" i="1"/>
  <c r="D1345" i="1"/>
  <c r="D1350" i="1"/>
  <c r="D1354" i="1"/>
  <c r="D1355" i="1"/>
  <c r="D1356" i="1"/>
  <c r="D1352" i="1"/>
  <c r="D1348" i="1"/>
  <c r="D1347" i="1"/>
  <c r="D1351" i="1"/>
  <c r="D1357" i="1"/>
  <c r="D1343" i="1"/>
  <c r="D1342" i="1"/>
  <c r="D1341" i="1"/>
  <c r="D1344" i="1"/>
  <c r="D1360" i="1"/>
  <c r="D1364" i="1"/>
  <c r="D1363" i="1"/>
  <c r="D1361" i="1"/>
  <c r="D1359" i="1"/>
  <c r="D1358" i="1"/>
  <c r="D1362" i="1"/>
  <c r="D1377" i="1"/>
  <c r="D1376" i="1"/>
  <c r="D1375" i="1"/>
  <c r="D1374" i="1"/>
  <c r="D1373" i="1"/>
  <c r="D1365" i="1"/>
  <c r="D1372" i="1"/>
  <c r="D1366" i="1"/>
  <c r="D1371" i="1"/>
  <c r="D1370" i="1"/>
  <c r="D1369" i="1"/>
  <c r="D1368" i="1"/>
  <c r="D1367" i="1"/>
  <c r="D1002" i="1"/>
  <c r="D1001" i="1"/>
  <c r="D1381" i="1"/>
  <c r="D1380" i="1"/>
  <c r="D1378" i="1"/>
  <c r="D1379" i="1"/>
  <c r="D1403" i="1"/>
  <c r="D1394" i="1"/>
  <c r="D1396" i="1"/>
  <c r="D1404" i="1"/>
  <c r="D1398" i="1"/>
  <c r="D1397" i="1"/>
  <c r="D1393" i="1"/>
  <c r="D1387" i="1"/>
  <c r="D1389" i="1"/>
  <c r="D1390" i="1"/>
  <c r="D1391" i="1"/>
  <c r="D1388" i="1"/>
  <c r="D1401" i="1"/>
  <c r="D1400" i="1"/>
  <c r="D1382" i="1"/>
  <c r="D1384" i="1"/>
  <c r="D1385" i="1"/>
  <c r="D1386" i="1"/>
  <c r="D1383" i="1"/>
  <c r="D1392" i="1"/>
  <c r="D1402" i="1"/>
  <c r="D1395" i="1"/>
  <c r="D1399" i="1"/>
  <c r="D224" i="1"/>
  <c r="D103" i="1"/>
  <c r="D104" i="1"/>
  <c r="D105" i="1"/>
  <c r="D102" i="1"/>
  <c r="D242" i="1"/>
  <c r="D241" i="1"/>
  <c r="D240" i="1"/>
  <c r="D239" i="1"/>
  <c r="D238" i="1"/>
  <c r="D237" i="1"/>
  <c r="D135" i="1"/>
  <c r="D287" i="1"/>
  <c r="D137" i="1"/>
  <c r="D136" i="1"/>
  <c r="D192" i="1"/>
  <c r="D854" i="1"/>
  <c r="D253" i="1"/>
  <c r="D1290" i="1"/>
  <c r="D231" i="1"/>
  <c r="D1236" i="1"/>
  <c r="D220" i="1"/>
  <c r="D173" i="1"/>
  <c r="D172" i="1"/>
  <c r="D344" i="1"/>
  <c r="D322" i="1"/>
  <c r="D323" i="1"/>
  <c r="D324" i="1"/>
  <c r="D325" i="1"/>
  <c r="D250" i="1"/>
  <c r="D251" i="1"/>
  <c r="D252" i="1"/>
  <c r="D249" i="1"/>
  <c r="D31" i="1"/>
  <c r="D32" i="1"/>
  <c r="D29" i="1"/>
  <c r="D30" i="1"/>
  <c r="D144" i="1"/>
  <c r="D145" i="1"/>
  <c r="D146" i="1"/>
  <c r="D143" i="1"/>
  <c r="D319" i="1"/>
  <c r="D539" i="1"/>
  <c r="D87" i="1"/>
  <c r="D742" i="1"/>
  <c r="D743" i="1"/>
  <c r="D983" i="1"/>
  <c r="D92" i="1"/>
  <c r="D93" i="1"/>
  <c r="D94" i="1"/>
  <c r="D91" i="1"/>
  <c r="D103" i="8"/>
  <c r="D102" i="8"/>
  <c r="D101" i="8"/>
  <c r="D100" i="8"/>
  <c r="D99" i="8"/>
  <c r="D98" i="8"/>
  <c r="D97" i="8"/>
  <c r="D96" i="8"/>
  <c r="D95" i="8"/>
  <c r="D94" i="8"/>
  <c r="H23" i="3" l="1"/>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D22" i="3"/>
  <c r="D70" i="1" l="1"/>
  <c r="D101" i="1"/>
  <c r="D179" i="1"/>
  <c r="D180" i="1"/>
  <c r="D84" i="1"/>
  <c r="D160" i="1"/>
  <c r="D161" i="1"/>
  <c r="D162" i="1"/>
  <c r="D85" i="1"/>
  <c r="D193" i="1"/>
  <c r="D86" i="1"/>
  <c r="D185" i="1"/>
  <c r="D23" i="1"/>
  <c r="D68" i="1"/>
  <c r="D114" i="1"/>
  <c r="D25" i="1"/>
  <c r="D211" i="1"/>
  <c r="D194" i="1"/>
  <c r="D195" i="1"/>
  <c r="D295" i="1"/>
  <c r="D202" i="1"/>
  <c r="D45" i="1"/>
  <c r="D108" i="1"/>
  <c r="D109" i="1"/>
  <c r="D110" i="1"/>
  <c r="D111" i="1"/>
  <c r="D112" i="1"/>
  <c r="D113" i="1"/>
  <c r="D69" i="1"/>
  <c r="D71" i="1"/>
  <c r="D72" i="1"/>
  <c r="D115" i="1"/>
  <c r="D75" i="1"/>
  <c r="D116" i="1"/>
  <c r="D117" i="1"/>
  <c r="D163" i="1"/>
  <c r="D147" i="1"/>
  <c r="D148" i="1"/>
  <c r="D149" i="1"/>
  <c r="D150" i="1"/>
  <c r="D151" i="1"/>
  <c r="D152" i="1"/>
  <c r="D153" i="1"/>
  <c r="D138" i="1"/>
  <c r="D164" i="1"/>
  <c r="D154" i="1"/>
  <c r="D234" i="1"/>
  <c r="D12" i="1"/>
  <c r="D14" i="1"/>
  <c r="D139" i="1"/>
  <c r="D121" i="1"/>
  <c r="D197" i="1"/>
  <c r="D95" i="1"/>
  <c r="D96" i="1"/>
  <c r="D67" i="1"/>
  <c r="D17" i="1"/>
  <c r="D184" i="1"/>
  <c r="D79" i="1"/>
  <c r="D131" i="1"/>
  <c r="D44" i="1"/>
  <c r="D52" i="1"/>
  <c r="D55" i="1"/>
  <c r="D24" i="1"/>
  <c r="D128" i="1"/>
  <c r="D54" i="1"/>
  <c r="D130" i="1"/>
  <c r="D118" i="1"/>
  <c r="D77" i="1"/>
  <c r="D132" i="1"/>
  <c r="D296" i="1"/>
  <c r="D73" i="1"/>
  <c r="D119" i="1"/>
  <c r="D123" i="1"/>
  <c r="D22" i="1"/>
  <c r="D127" i="1"/>
  <c r="D20" i="1"/>
  <c r="D18" i="1"/>
  <c r="D74" i="1"/>
  <c r="D235" i="1"/>
  <c r="D236" i="1"/>
  <c r="D83" i="1"/>
  <c r="D225" i="1"/>
  <c r="D226" i="1"/>
  <c r="D227" i="1"/>
  <c r="D228" i="1"/>
  <c r="D229" i="1"/>
  <c r="D230" i="1"/>
  <c r="D125" i="1"/>
  <c r="D221" i="1"/>
  <c r="D222" i="1"/>
  <c r="D223" i="1"/>
  <c r="D210" i="1"/>
  <c r="D213" i="1"/>
  <c r="D214" i="1"/>
  <c r="D215" i="1"/>
  <c r="D216" i="1"/>
  <c r="D217" i="1"/>
  <c r="D218" i="1"/>
  <c r="D219" i="1"/>
  <c r="D81" i="1"/>
  <c r="D120" i="1"/>
  <c r="D203" i="1"/>
  <c r="D204" i="1"/>
  <c r="D205" i="1"/>
  <c r="D206" i="1"/>
  <c r="D207" i="1"/>
  <c r="D208" i="1"/>
  <c r="D209" i="1"/>
  <c r="D198" i="1"/>
  <c r="D199" i="1"/>
  <c r="D200" i="1"/>
  <c r="D201" i="1"/>
  <c r="D42" i="1"/>
  <c r="D43" i="1"/>
  <c r="D47" i="1"/>
  <c r="D48" i="1"/>
  <c r="D15" i="1"/>
  <c r="D16" i="1"/>
  <c r="D76" i="1"/>
  <c r="D129" i="1"/>
  <c r="D196" i="1"/>
  <c r="D186" i="1"/>
  <c r="D134" i="1"/>
  <c r="D187" i="1"/>
  <c r="D188" i="1"/>
  <c r="D189" i="1"/>
  <c r="D190" i="1"/>
  <c r="D191" i="1"/>
  <c r="D181" i="1"/>
  <c r="D182" i="1"/>
  <c r="D176" i="1"/>
  <c r="D178" i="1"/>
  <c r="D175" i="1"/>
  <c r="D169" i="1"/>
  <c r="D170" i="1"/>
  <c r="D171" i="1"/>
  <c r="D122" i="1"/>
  <c r="D166" i="1"/>
  <c r="D167" i="1"/>
  <c r="D168" i="1"/>
  <c r="D165" i="1"/>
  <c r="D155" i="1"/>
  <c r="D126" i="1"/>
  <c r="D156" i="1"/>
  <c r="D157" i="1"/>
  <c r="D159" i="1"/>
  <c r="D140" i="1"/>
  <c r="D141" i="1"/>
  <c r="D142" i="1"/>
  <c r="D11" i="1"/>
  <c r="D21" i="1"/>
  <c r="D80" i="1"/>
  <c r="D10" i="1"/>
  <c r="D78" i="1"/>
  <c r="D63" i="1"/>
  <c r="D64" i="1"/>
  <c r="D65" i="1"/>
  <c r="D183" i="1"/>
  <c r="D19" i="1"/>
  <c r="D13" i="1"/>
  <c r="D66" i="1"/>
  <c r="D106" i="1"/>
  <c r="D107" i="1"/>
  <c r="D97" i="1"/>
  <c r="D100" i="1"/>
  <c r="D98" i="1"/>
  <c r="D99" i="1"/>
  <c r="D88" i="1"/>
  <c r="D89" i="1"/>
  <c r="D90" i="1"/>
  <c r="D51" i="1"/>
  <c r="D82" i="1"/>
  <c r="D50" i="1"/>
  <c r="D53" i="1"/>
  <c r="D56" i="1"/>
  <c r="D57" i="1"/>
  <c r="D58" i="1"/>
  <c r="D49" i="1"/>
  <c r="D60" i="1"/>
  <c r="D61" i="1"/>
  <c r="D59" i="1"/>
  <c r="D124" i="1"/>
  <c r="D33" i="1"/>
  <c r="D34" i="1"/>
  <c r="D35" i="1"/>
  <c r="D36" i="1"/>
  <c r="D37" i="1"/>
  <c r="D38" i="1"/>
  <c r="D39" i="1"/>
  <c r="D133" i="1"/>
  <c r="D26" i="1"/>
  <c r="D27" i="1"/>
  <c r="D28" i="1"/>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J22" i="3" s="1"/>
  <c r="I21" i="3"/>
  <c r="J23" i="3" l="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67" i="3" s="1"/>
  <c r="J68" i="3" s="1"/>
  <c r="J69" i="3" s="1"/>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95" i="3" s="1"/>
  <c r="J96" i="3" s="1"/>
  <c r="J97" i="3" s="1"/>
  <c r="J98" i="3" s="1"/>
  <c r="J99" i="3" s="1"/>
  <c r="J100" i="3" s="1"/>
  <c r="J101" i="3" s="1"/>
  <c r="J102" i="3" s="1"/>
  <c r="J103" i="3" s="1"/>
  <c r="J104" i="3" s="1"/>
  <c r="J105" i="3" s="1"/>
  <c r="J106" i="3" s="1"/>
  <c r="J107" i="3" s="1"/>
  <c r="J108" i="3" s="1"/>
  <c r="J109" i="3" s="1"/>
  <c r="J110" i="3" s="1"/>
  <c r="J111" i="3" s="1"/>
  <c r="J112" i="3" s="1"/>
  <c r="J113" i="3" s="1"/>
  <c r="J114" i="3" s="1"/>
  <c r="J115" i="3" s="1"/>
  <c r="J116" i="3" s="1"/>
  <c r="J117" i="3" s="1"/>
  <c r="J118" i="3" s="1"/>
  <c r="J119" i="3" s="1"/>
  <c r="J120" i="3" s="1"/>
  <c r="J121" i="3" s="1"/>
  <c r="J122" i="3" s="1"/>
  <c r="J123" i="3" s="1"/>
  <c r="J124" i="3" s="1"/>
  <c r="J125" i="3" s="1"/>
  <c r="J126" i="3" s="1"/>
  <c r="J127" i="3" s="1"/>
  <c r="J128" i="3" s="1"/>
  <c r="J129" i="3" s="1"/>
  <c r="J130" i="3" s="1"/>
  <c r="J131" i="3" s="1"/>
  <c r="J132" i="3" s="1"/>
  <c r="J133" i="3" s="1"/>
  <c r="J134" i="3" s="1"/>
  <c r="J135" i="3" s="1"/>
  <c r="J136" i="3" s="1"/>
  <c r="J137" i="3" s="1"/>
  <c r="J138" i="3" s="1"/>
  <c r="J139" i="3" s="1"/>
  <c r="J140" i="3" s="1"/>
  <c r="J141" i="3" s="1"/>
  <c r="J142" i="3" s="1"/>
  <c r="J143" i="3" s="1"/>
  <c r="J144" i="3" s="1"/>
  <c r="J145" i="3" s="1"/>
  <c r="J146" i="3" s="1"/>
  <c r="J147" i="3" s="1"/>
  <c r="J148" i="3" s="1"/>
  <c r="J149" i="3" s="1"/>
  <c r="J150" i="3" s="1"/>
  <c r="J151" i="3" s="1"/>
  <c r="J152" i="3" s="1"/>
  <c r="J153" i="3" s="1"/>
  <c r="J154" i="3" s="1"/>
  <c r="J155" i="3" s="1"/>
  <c r="J156" i="3" s="1"/>
  <c r="J157" i="3" s="1"/>
  <c r="J158" i="3" s="1"/>
  <c r="J159" i="3" s="1"/>
  <c r="J160" i="3" s="1"/>
  <c r="J161" i="3" s="1"/>
  <c r="J162" i="3" s="1"/>
  <c r="J163" i="3" s="1"/>
  <c r="J164" i="3" s="1"/>
  <c r="J165" i="3" s="1"/>
  <c r="J166" i="3" s="1"/>
  <c r="J167" i="3" s="1"/>
  <c r="J168" i="3" s="1"/>
  <c r="J169" i="3" s="1"/>
  <c r="J170" i="3" s="1"/>
  <c r="J171" i="3" s="1"/>
  <c r="J172" i="3" s="1"/>
  <c r="J173" i="3" s="1"/>
  <c r="J174" i="3" s="1"/>
  <c r="J175" i="3" s="1"/>
  <c r="J176" i="3" s="1"/>
  <c r="J177" i="3" s="1"/>
  <c r="J178" i="3" s="1"/>
  <c r="J179" i="3" s="1"/>
  <c r="J180" i="3" s="1"/>
  <c r="J181" i="3" s="1"/>
  <c r="J182" i="3" s="1"/>
  <c r="J183" i="3" s="1"/>
  <c r="J184" i="3" s="1"/>
  <c r="J185" i="3" s="1"/>
  <c r="J186" i="3" s="1"/>
  <c r="J187" i="3" s="1"/>
  <c r="J188" i="3" s="1"/>
  <c r="J189" i="3" s="1"/>
  <c r="J190" i="3" s="1"/>
  <c r="J191" i="3" s="1"/>
  <c r="J192" i="3" s="1"/>
  <c r="J193" i="3" s="1"/>
  <c r="J194" i="3" s="1"/>
  <c r="J195" i="3" s="1"/>
  <c r="J196" i="3" s="1"/>
  <c r="J197" i="3" s="1"/>
  <c r="J198" i="3" s="1"/>
  <c r="J199" i="3" s="1"/>
  <c r="J200" i="3" s="1"/>
  <c r="J201" i="3" s="1"/>
  <c r="J202" i="3" s="1"/>
  <c r="J203" i="3" s="1"/>
  <c r="J204" i="3" s="1"/>
  <c r="J205" i="3" s="1"/>
  <c r="J206" i="3" s="1"/>
  <c r="J207" i="3" s="1"/>
  <c r="J208" i="3" s="1"/>
  <c r="J209" i="3" s="1"/>
  <c r="J210" i="3" s="1"/>
  <c r="J211" i="3" s="1"/>
  <c r="J212" i="3" s="1"/>
  <c r="J213" i="3" s="1"/>
  <c r="J214" i="3" s="1"/>
  <c r="J215" i="3" s="1"/>
  <c r="J216" i="3" s="1"/>
  <c r="J217" i="3" s="1"/>
  <c r="J218" i="3" s="1"/>
  <c r="J219" i="3" s="1"/>
  <c r="J220" i="3" s="1"/>
  <c r="J221" i="3" s="1"/>
  <c r="J222" i="3" s="1"/>
  <c r="J223" i="3" s="1"/>
  <c r="J224" i="3" s="1"/>
  <c r="J225" i="3" s="1"/>
  <c r="J226" i="3" s="1"/>
  <c r="J227" i="3" s="1"/>
  <c r="J228" i="3" s="1"/>
  <c r="J229" i="3" s="1"/>
  <c r="J230" i="3" s="1"/>
  <c r="J231" i="3" s="1"/>
  <c r="J232" i="3" s="1"/>
  <c r="J233" i="3" s="1"/>
  <c r="J234" i="3" s="1"/>
  <c r="J235" i="3" s="1"/>
  <c r="J236" i="3" s="1"/>
  <c r="J237" i="3" s="1"/>
  <c r="J238" i="3" s="1"/>
  <c r="J239" i="3" s="1"/>
  <c r="J240" i="3" s="1"/>
  <c r="J241" i="3" s="1"/>
  <c r="J242" i="3" s="1"/>
  <c r="J243" i="3" s="1"/>
  <c r="J244" i="3" s="1"/>
  <c r="J245" i="3" s="1"/>
  <c r="J246" i="3" s="1"/>
  <c r="J247" i="3" s="1"/>
  <c r="J248" i="3" s="1"/>
  <c r="J249" i="3" s="1"/>
  <c r="J250" i="3" s="1"/>
  <c r="J251" i="3" s="1"/>
  <c r="J252" i="3" s="1"/>
  <c r="J253" i="3" s="1"/>
  <c r="J254" i="3" s="1"/>
  <c r="J255" i="3" s="1"/>
  <c r="J256" i="3" s="1"/>
  <c r="J257" i="3" s="1"/>
  <c r="J258" i="3" s="1"/>
  <c r="J259" i="3" s="1"/>
  <c r="J260" i="3" s="1"/>
  <c r="J261" i="3" s="1"/>
  <c r="J262" i="3" s="1"/>
  <c r="J263" i="3" s="1"/>
  <c r="J264" i="3" s="1"/>
  <c r="J265" i="3" s="1"/>
  <c r="J266" i="3" s="1"/>
  <c r="J267" i="3" s="1"/>
  <c r="J268" i="3" s="1"/>
  <c r="J269" i="3" s="1"/>
  <c r="J270" i="3" s="1"/>
  <c r="J271" i="3" s="1"/>
  <c r="J272" i="3" s="1"/>
  <c r="J273" i="3" s="1"/>
  <c r="J274" i="3" s="1"/>
  <c r="J275" i="3" s="1"/>
  <c r="J276" i="3" s="1"/>
  <c r="J277" i="3" s="1"/>
  <c r="J278" i="3" s="1"/>
  <c r="J279" i="3" s="1"/>
  <c r="J280" i="3" s="1"/>
  <c r="J281" i="3" s="1"/>
  <c r="J282" i="3" s="1"/>
  <c r="J283" i="3" s="1"/>
  <c r="J284" i="3" s="1"/>
  <c r="J285" i="3" s="1"/>
  <c r="J286" i="3" s="1"/>
  <c r="J287" i="3" s="1"/>
  <c r="J288" i="3" s="1"/>
  <c r="J289" i="3" s="1"/>
  <c r="J290" i="3" s="1"/>
  <c r="J291" i="3" s="1"/>
  <c r="J292" i="3" s="1"/>
  <c r="J293" i="3" s="1"/>
  <c r="J294" i="3" s="1"/>
  <c r="J295" i="3" s="1"/>
  <c r="J296" i="3" s="1"/>
  <c r="J297" i="3" s="1"/>
  <c r="J298" i="3" s="1"/>
  <c r="J299" i="3" s="1"/>
  <c r="J300" i="3" s="1"/>
  <c r="J301" i="3" s="1"/>
  <c r="J302" i="3" s="1"/>
  <c r="J303" i="3" s="1"/>
  <c r="J304" i="3" s="1"/>
  <c r="J305" i="3" s="1"/>
  <c r="J306" i="3" s="1"/>
  <c r="J307" i="3" s="1"/>
  <c r="J308" i="3" s="1"/>
  <c r="J309" i="3" s="1"/>
  <c r="J310" i="3" s="1"/>
  <c r="J311" i="3" s="1"/>
  <c r="J312" i="3" s="1"/>
  <c r="J313" i="3" s="1"/>
  <c r="J314" i="3" s="1"/>
  <c r="J315" i="3" s="1"/>
  <c r="J316" i="3" s="1"/>
  <c r="J317" i="3" s="1"/>
  <c r="J318" i="3" s="1"/>
  <c r="J319" i="3" s="1"/>
  <c r="J320" i="3" s="1"/>
  <c r="J321" i="3" s="1"/>
  <c r="J322" i="3" s="1"/>
  <c r="J323" i="3" s="1"/>
  <c r="J324" i="3" s="1"/>
  <c r="J325" i="3" s="1"/>
  <c r="J326" i="3" s="1"/>
  <c r="J327" i="3" s="1"/>
  <c r="J328" i="3" s="1"/>
  <c r="J329" i="3" s="1"/>
  <c r="J330" i="3" s="1"/>
  <c r="J331" i="3" s="1"/>
  <c r="J332" i="3" s="1"/>
  <c r="J333" i="3" s="1"/>
  <c r="J334" i="3" s="1"/>
  <c r="J335" i="3" s="1"/>
  <c r="J336" i="3" s="1"/>
  <c r="J337" i="3" s="1"/>
  <c r="J338" i="3" s="1"/>
  <c r="J339" i="3" s="1"/>
  <c r="J340" i="3" s="1"/>
  <c r="J341" i="3" s="1"/>
  <c r="J342" i="3" s="1"/>
  <c r="J343" i="3" s="1"/>
  <c r="J344" i="3" s="1"/>
  <c r="J345" i="3" s="1"/>
  <c r="J346" i="3" s="1"/>
  <c r="J347" i="3" s="1"/>
  <c r="J348" i="3" s="1"/>
  <c r="J349" i="3" s="1"/>
  <c r="J350" i="3" s="1"/>
  <c r="J351" i="3" s="1"/>
  <c r="J352" i="3" s="1"/>
  <c r="J353" i="3" s="1"/>
  <c r="J354" i="3" s="1"/>
  <c r="J355" i="3" s="1"/>
  <c r="J356" i="3" s="1"/>
  <c r="J357" i="3" s="1"/>
  <c r="J358" i="3" s="1"/>
  <c r="J359" i="3" s="1"/>
  <c r="J360" i="3" s="1"/>
  <c r="J361" i="3" s="1"/>
  <c r="J362" i="3" s="1"/>
  <c r="J363" i="3" s="1"/>
  <c r="J364" i="3" s="1"/>
  <c r="J365" i="3" s="1"/>
  <c r="J366" i="3" s="1"/>
  <c r="J367" i="3" s="1"/>
  <c r="J368" i="3" s="1"/>
  <c r="J369" i="3" s="1"/>
  <c r="J370" i="3" s="1"/>
  <c r="J371" i="3" s="1"/>
  <c r="J372" i="3" s="1"/>
  <c r="J373" i="3" s="1"/>
  <c r="J374" i="3" s="1"/>
  <c r="J375" i="3" s="1"/>
  <c r="J376" i="3" s="1"/>
  <c r="J377" i="3" s="1"/>
  <c r="J378" i="3" s="1"/>
  <c r="J379" i="3" s="1"/>
  <c r="J380" i="3" s="1"/>
  <c r="J381" i="3" s="1"/>
  <c r="J382" i="3" s="1"/>
  <c r="J383" i="3" s="1"/>
  <c r="J384" i="3" s="1"/>
  <c r="J385" i="3" s="1"/>
  <c r="J386" i="3" s="1"/>
  <c r="J387" i="3" s="1"/>
  <c r="J388" i="3" s="1"/>
  <c r="J389" i="3" s="1"/>
  <c r="J390" i="3" s="1"/>
  <c r="J391" i="3" s="1"/>
  <c r="J392" i="3" s="1"/>
  <c r="J393" i="3" s="1"/>
  <c r="J394" i="3" s="1"/>
  <c r="J395" i="3" s="1"/>
  <c r="J396" i="3" s="1"/>
  <c r="J397" i="3" s="1"/>
  <c r="J398" i="3" s="1"/>
  <c r="J399" i="3" s="1"/>
  <c r="J400" i="3" s="1"/>
  <c r="J401" i="3" s="1"/>
  <c r="J402" i="3" s="1"/>
  <c r="J403" i="3" s="1"/>
  <c r="J404" i="3" s="1"/>
  <c r="J405" i="3" s="1"/>
  <c r="J406" i="3" s="1"/>
  <c r="J407" i="3" s="1"/>
  <c r="J408" i="3" s="1"/>
  <c r="J409" i="3" s="1"/>
  <c r="J410" i="3" s="1"/>
  <c r="J411" i="3" s="1"/>
  <c r="J412" i="3" s="1"/>
  <c r="J413" i="3" s="1"/>
  <c r="J414" i="3" s="1"/>
  <c r="J415" i="3" s="1"/>
  <c r="J416" i="3" s="1"/>
  <c r="J417" i="3" s="1"/>
  <c r="J418" i="3" s="1"/>
  <c r="J419" i="3" s="1"/>
  <c r="J420" i="3" s="1"/>
</calcChain>
</file>

<file path=xl/sharedStrings.xml><?xml version="1.0" encoding="utf-8"?>
<sst xmlns="http://schemas.openxmlformats.org/spreadsheetml/2006/main" count="12304" uniqueCount="4741">
  <si>
    <t xml:space="preserve">First….take a minute to view the different tabs at the bottom of this spreadsheet.  </t>
  </si>
  <si>
    <t>Ready to place an order?  There are 4 options -- see below:</t>
  </si>
  <si>
    <r>
      <rPr>
        <b/>
        <u/>
        <sz val="11"/>
        <color indexed="8"/>
        <rFont val="ARIAL"/>
        <family val="2"/>
      </rPr>
      <t xml:space="preserve">Option 1. </t>
    </r>
    <r>
      <rPr>
        <b/>
        <sz val="11"/>
        <color indexed="8"/>
        <rFont val="Arial"/>
        <family val="2"/>
      </rPr>
      <t xml:space="preserve"> ORDER ON OUR B2B WEBSITE:  www.elope.com </t>
    </r>
  </si>
  <si>
    <t>&gt;&gt; Easiest &gt;&gt;</t>
  </si>
  <si>
    <r>
      <rPr>
        <b/>
        <u/>
        <sz val="11"/>
        <color indexed="8"/>
        <rFont val="ARIAL"/>
        <family val="2"/>
      </rPr>
      <t>Option 2</t>
    </r>
    <r>
      <rPr>
        <sz val="11"/>
        <color indexed="8"/>
        <rFont val="Arial"/>
        <family val="2"/>
      </rPr>
      <t>.</t>
    </r>
    <r>
      <rPr>
        <b/>
        <sz val="11"/>
        <color indexed="8"/>
        <rFont val="Arial"/>
        <family val="2"/>
      </rPr>
      <t xml:space="preserve">  ORDER USING THIS EXCEL FORM:</t>
    </r>
  </si>
  <si>
    <t>1.  Go to the [Order Form] tab at the bottom of this Excel sheet</t>
  </si>
  <si>
    <t>2.  Enter the order details -- PO#, Ship Date, Ship To, etc.</t>
  </si>
  <si>
    <t>3.  Enter the Item # and Quantity of the items - the form will auto-populate.</t>
  </si>
  <si>
    <t>4.  Save this order as a new file so you can reuse this one.</t>
  </si>
  <si>
    <r>
      <t xml:space="preserve">5.  Last step -- Send it our way!  Email this file </t>
    </r>
    <r>
      <rPr>
        <b/>
        <sz val="11"/>
        <color indexed="8"/>
        <rFont val="Arial"/>
        <family val="2"/>
      </rPr>
      <t>CustomerService@elope.com</t>
    </r>
    <r>
      <rPr>
        <sz val="11"/>
        <color indexed="8"/>
        <rFont val="Arial"/>
        <family val="2"/>
      </rPr>
      <t>.</t>
    </r>
  </si>
  <si>
    <r>
      <rPr>
        <b/>
        <u/>
        <sz val="11"/>
        <color indexed="8"/>
        <rFont val="ARIAL"/>
        <family val="2"/>
      </rPr>
      <t>Option 3.</t>
    </r>
    <r>
      <rPr>
        <b/>
        <sz val="11"/>
        <color indexed="8"/>
        <rFont val="Arial"/>
        <family val="2"/>
      </rPr>
      <t xml:space="preserve">  SEND US YOUR OWN PURCHASE ORDER:</t>
    </r>
  </si>
  <si>
    <r>
      <t xml:space="preserve">Email your own PO to </t>
    </r>
    <r>
      <rPr>
        <b/>
        <sz val="11"/>
        <color indexed="8"/>
        <rFont val="Arial"/>
        <family val="2"/>
      </rPr>
      <t>CustomerService@elope.com</t>
    </r>
    <r>
      <rPr>
        <sz val="11"/>
        <color indexed="8"/>
        <rFont val="Arial"/>
        <family val="2"/>
      </rPr>
      <t xml:space="preserve">.  </t>
    </r>
    <r>
      <rPr>
        <b/>
        <u/>
        <sz val="11"/>
        <color indexed="30"/>
        <rFont val="ARIAL"/>
        <family val="2"/>
      </rPr>
      <t>Please</t>
    </r>
    <r>
      <rPr>
        <sz val="11"/>
        <color indexed="8"/>
        <rFont val="Arial"/>
        <family val="2"/>
      </rPr>
      <t xml:space="preserve"> provide as an EXCEL or CSV file if possible. Helps us be more efficient! </t>
    </r>
  </si>
  <si>
    <t>&gt;&gt; Slowest &gt;&gt;</t>
  </si>
  <si>
    <r>
      <rPr>
        <b/>
        <u/>
        <sz val="11"/>
        <color indexed="8"/>
        <rFont val="ARIAL"/>
        <family val="2"/>
      </rPr>
      <t>Option 4.</t>
    </r>
    <r>
      <rPr>
        <b/>
        <sz val="11"/>
        <color indexed="8"/>
        <rFont val="Arial"/>
        <family val="2"/>
      </rPr>
      <t xml:space="preserve">  For all other orders:  please email.  </t>
    </r>
  </si>
  <si>
    <r>
      <t xml:space="preserve">Need to type out a quick email with Item # and Quantities?  Please send to </t>
    </r>
    <r>
      <rPr>
        <b/>
        <sz val="11"/>
        <color indexed="8"/>
        <rFont val="Arial"/>
        <family val="2"/>
      </rPr>
      <t>CustomerService@elope</t>
    </r>
    <r>
      <rPr>
        <sz val="11"/>
        <color indexed="8"/>
        <rFont val="Arial"/>
        <family val="2"/>
      </rPr>
      <t>.</t>
    </r>
  </si>
  <si>
    <t>Unfortunately, we do not have the staff to take phone orders at this time.</t>
  </si>
  <si>
    <t>Special Note about our Licensed Products:</t>
  </si>
  <si>
    <t xml:space="preserve">As much as we would love to sell to all retailers, we can only sell to specific countries and specific sales channels
as designated in our licensing contracts or else we risk losing our license. </t>
  </si>
  <si>
    <t>Sales Channel Restrictions:</t>
  </si>
  <si>
    <t>What kind of retailer are you?  Gift Stores, Theme Park, Garden Center?  We have a list of selling channels that are allowed or restricted in our licensing contracts.  We will let you know if your business falls in one of the restrictred sales channels.</t>
  </si>
  <si>
    <r>
      <rPr>
        <b/>
        <u/>
        <sz val="11"/>
        <color indexed="8"/>
        <rFont val="ARIAL"/>
        <family val="2"/>
      </rPr>
      <t>Territory Restrictions:</t>
    </r>
    <r>
      <rPr>
        <b/>
        <sz val="11"/>
        <color indexed="8"/>
        <rFont val="Arial"/>
        <family val="2"/>
      </rPr>
      <t xml:space="preserve"> </t>
    </r>
    <r>
      <rPr>
        <sz val="11"/>
        <color indexed="8"/>
        <rFont val="Arial"/>
        <family val="2"/>
      </rPr>
      <t xml:space="preserve">  All licensing contracts include the specific countries (where the retailer is located, not the shipping address) we can sell to. </t>
    </r>
  </si>
  <si>
    <r>
      <t>**</t>
    </r>
    <r>
      <rPr>
        <b/>
        <sz val="11"/>
        <rFont val="Arial"/>
        <family val="2"/>
      </rPr>
      <t xml:space="preserve"> US, US Territories &amp; Canada</t>
    </r>
    <r>
      <rPr>
        <sz val="11"/>
        <rFont val="Arial"/>
        <family val="2"/>
      </rPr>
      <t xml:space="preserve"> -- You can buy it all!  All licensed product can be sold to approved US/Canada sales channels.</t>
    </r>
  </si>
  <si>
    <r>
      <rPr>
        <b/>
        <sz val="11"/>
        <rFont val="Arial"/>
        <family val="2"/>
      </rPr>
      <t>** Australia</t>
    </r>
    <r>
      <rPr>
        <sz val="11"/>
        <rFont val="Arial"/>
        <family val="2"/>
      </rPr>
      <t xml:space="preserve"> --  Dr. Seuss and elope orignals.</t>
    </r>
  </si>
  <si>
    <r>
      <rPr>
        <b/>
        <sz val="11"/>
        <rFont val="Arial"/>
        <family val="2"/>
      </rPr>
      <t>** Mexico</t>
    </r>
    <r>
      <rPr>
        <sz val="11"/>
        <rFont val="Arial"/>
        <family val="2"/>
      </rPr>
      <t xml:space="preserve"> - Dr. Seuss and elope originals.</t>
    </r>
  </si>
  <si>
    <r>
      <t xml:space="preserve">** </t>
    </r>
    <r>
      <rPr>
        <b/>
        <sz val="11"/>
        <rFont val="Arial"/>
        <family val="2"/>
      </rPr>
      <t>All other countries</t>
    </r>
    <r>
      <rPr>
        <sz val="11"/>
        <rFont val="Arial"/>
        <family val="2"/>
      </rPr>
      <t xml:space="preserve"> - can only buy elope originals at this time. </t>
    </r>
  </si>
  <si>
    <r>
      <rPr>
        <b/>
        <u/>
        <sz val="11"/>
        <color indexed="8"/>
        <rFont val="Calibri"/>
        <family val="2"/>
      </rPr>
      <t>elope Sales Office</t>
    </r>
    <r>
      <rPr>
        <sz val="11"/>
        <color indexed="8"/>
        <rFont val="Calibri"/>
        <family val="2"/>
      </rPr>
      <t xml:space="preserve">:  North Mankato, MN 
</t>
    </r>
    <r>
      <rPr>
        <b/>
        <u/>
        <sz val="11"/>
        <color indexed="8"/>
        <rFont val="Calibri"/>
        <family val="2"/>
      </rPr>
      <t>Fun.com Corporate Office and Warehouse</t>
    </r>
    <r>
      <rPr>
        <sz val="11"/>
        <color indexed="8"/>
        <rFont val="Calibri"/>
        <family val="2"/>
      </rPr>
      <t xml:space="preserve">:  2080 Lookout Dr., N. Mankato, MN  56003
</t>
    </r>
    <r>
      <rPr>
        <u/>
        <sz val="11"/>
        <color rgb="FF0000CC"/>
        <rFont val="Calibri"/>
        <family val="2"/>
      </rPr>
      <t>New Remittance Address:</t>
    </r>
    <r>
      <rPr>
        <sz val="11"/>
        <color rgb="FF0000CC"/>
        <rFont val="Calibri"/>
        <family val="2"/>
      </rPr>
      <t xml:space="preserve">  elope, 2080 Lookout Dr., N. Mankato, MN  56003</t>
    </r>
  </si>
  <si>
    <t xml:space="preserve"> </t>
  </si>
  <si>
    <t xml:space="preserve">Instructions:   Complete the order details below. Then enter item # &amp; qty or use the "Quick Order" column in the Full Price List tab. </t>
  </si>
  <si>
    <t>Company Name:</t>
  </si>
  <si>
    <t>New or Existing Customer:</t>
  </si>
  <si>
    <t>Buyer / Contact Name:</t>
  </si>
  <si>
    <t>Phone:</t>
  </si>
  <si>
    <t>Bill To Address:</t>
  </si>
  <si>
    <r>
      <t>Ship To Address</t>
    </r>
    <r>
      <rPr>
        <b/>
        <sz val="8"/>
        <color indexed="8"/>
        <rFont val="Calibri"/>
        <family val="2"/>
      </rPr>
      <t xml:space="preserve"> (if different):</t>
    </r>
  </si>
  <si>
    <t>Purchase Ord. #:</t>
  </si>
  <si>
    <t>Order Date:</t>
  </si>
  <si>
    <t>Ship Date:</t>
  </si>
  <si>
    <t>Cancel Date:</t>
  </si>
  <si>
    <t xml:space="preserve">Payment Method:   </t>
  </si>
  <si>
    <t xml:space="preserve"> Use what's on file?  YES  -or-  No, use this payment:</t>
  </si>
  <si>
    <t>Special Instructions/Comments:</t>
  </si>
  <si>
    <t>Line #</t>
  </si>
  <si>
    <t>ENTER 
Orig Item #</t>
  </si>
  <si>
    <r>
      <t xml:space="preserve">ENTER Quantity </t>
    </r>
    <r>
      <rPr>
        <b/>
        <u/>
        <sz val="8"/>
        <color indexed="12"/>
        <rFont val="Calibri"/>
        <family val="2"/>
      </rPr>
      <t>in correct order multiples</t>
    </r>
  </si>
  <si>
    <t>Item # / Description</t>
  </si>
  <si>
    <t>UPC</t>
  </si>
  <si>
    <t>Order Multiples</t>
  </si>
  <si>
    <t>Wholesale Price</t>
  </si>
  <si>
    <t>Ext. Amt</t>
  </si>
  <si>
    <t>Running Total</t>
  </si>
  <si>
    <r>
      <t xml:space="preserve">Instructions:   Enter only the "Item #"  and "Quantity" fields below.  The rest of the product information will populate. </t>
    </r>
    <r>
      <rPr>
        <b/>
        <u/>
        <sz val="9"/>
        <color indexed="10"/>
        <rFont val="Calibri"/>
        <family val="2"/>
      </rPr>
      <t xml:space="preserve"> </t>
    </r>
    <r>
      <rPr>
        <b/>
        <u/>
        <sz val="9"/>
        <color indexed="60"/>
        <rFont val="Calibri"/>
        <family val="2"/>
      </rPr>
      <t>Duplicates will highlight red.</t>
    </r>
  </si>
  <si>
    <t>Example below:</t>
  </si>
  <si>
    <t>elope Whimsical Wearable</t>
  </si>
  <si>
    <t>Notes:</t>
  </si>
  <si>
    <t>** New Remittance Address:  elope, DIVISION OF FUN, 2080 Lookout Dr, N. Mankato, MN 56003**</t>
  </si>
  <si>
    <t xml:space="preserve">  * License Products:  Restrictions apply by country &amp; sales channel.  See "Intro &amp; Info" tab for details.</t>
  </si>
  <si>
    <t>HIDE COLUMN</t>
  </si>
  <si>
    <t>2025 Supplement</t>
  </si>
  <si>
    <t>https://docs.elope.com/elope_2022_Catalog.pdf</t>
  </si>
  <si>
    <t>1</t>
  </si>
  <si>
    <t>2</t>
  </si>
  <si>
    <t>3</t>
  </si>
  <si>
    <t>4</t>
  </si>
  <si>
    <t>5</t>
  </si>
  <si>
    <t>6</t>
  </si>
  <si>
    <t>7</t>
  </si>
  <si>
    <t>13</t>
  </si>
  <si>
    <t>15</t>
  </si>
  <si>
    <t>16</t>
  </si>
  <si>
    <t>17</t>
  </si>
  <si>
    <t>20</t>
  </si>
  <si>
    <t>21</t>
  </si>
  <si>
    <t>22</t>
  </si>
  <si>
    <t>23</t>
  </si>
  <si>
    <t>24</t>
  </si>
  <si>
    <t>25</t>
  </si>
  <si>
    <t>26</t>
  </si>
  <si>
    <t>Quick Order - below</t>
  </si>
  <si>
    <t>Intro Year</t>
  </si>
  <si>
    <t>Original
 Item #</t>
  </si>
  <si>
    <t xml:space="preserve">New SKU # </t>
  </si>
  <si>
    <t>Link to Image</t>
  </si>
  <si>
    <t>Item Description</t>
  </si>
  <si>
    <t>*GROUPED BY: 
License Brand</t>
  </si>
  <si>
    <t>*GROUPED BY: 
License Property</t>
  </si>
  <si>
    <t>Master Carton Qty</t>
  </si>
  <si>
    <t>Enter 
Order
Qty</t>
  </si>
  <si>
    <t xml:space="preserve"> Ext. Amt</t>
  </si>
  <si>
    <t>Best Seller Rank
2024 sales</t>
  </si>
  <si>
    <t>Item Status</t>
  </si>
  <si>
    <t>Image File Path (product ID)</t>
  </si>
  <si>
    <t>Sales Category</t>
  </si>
  <si>
    <t>In Catalog, Supplement or Online</t>
  </si>
  <si>
    <t>Product Master ID (Inv Rpt)</t>
  </si>
  <si>
    <t>EL453122-ST</t>
  </si>
  <si>
    <t>Fairy Godmother Hooded Capelet</t>
  </si>
  <si>
    <t>Disney</t>
  </si>
  <si>
    <t>Cinderella</t>
  </si>
  <si>
    <t>PO Ready</t>
  </si>
  <si>
    <t>https://images.fun.com/products/80805/1-1.jpg</t>
  </si>
  <si>
    <t>2024 Catalog</t>
  </si>
  <si>
    <t>EL412829-ST</t>
  </si>
  <si>
    <t>Disney's Animated Robin Hood Hat &amp; Tail Kit</t>
  </si>
  <si>
    <t>Disney Classic</t>
  </si>
  <si>
    <t>In Production</t>
  </si>
  <si>
    <t>https://images.fun.com/products/71271/1-1.jpg</t>
  </si>
  <si>
    <t>EL251464-ST</t>
  </si>
  <si>
    <t>Prince Charming Hat</t>
  </si>
  <si>
    <t>Disney Princesses</t>
  </si>
  <si>
    <t>https://images.fun.com/products/76527/1-1.jpg</t>
  </si>
  <si>
    <t>EL453121-ST</t>
  </si>
  <si>
    <t>Dumbo HB &amp; Collar Kit</t>
  </si>
  <si>
    <t>Dumbo</t>
  </si>
  <si>
    <t>https://images.fun.com/products/83493/1-1.jpg</t>
  </si>
  <si>
    <t>EL453127-ST</t>
  </si>
  <si>
    <t>Encanto, Mirabel Glasses &amp; Earrings Kit</t>
  </si>
  <si>
    <t>Encanto</t>
  </si>
  <si>
    <t>https://images.fun.com/products/82368/1-1.jpg</t>
  </si>
  <si>
    <t>EL451389-ST</t>
  </si>
  <si>
    <t>Luca Costume Kit</t>
  </si>
  <si>
    <t>Luca</t>
  </si>
  <si>
    <t>https://images.fun.com/products/80802/1-1.jpg</t>
  </si>
  <si>
    <t>EL451390-ST</t>
  </si>
  <si>
    <t>Luca, Alberto Costume Kit</t>
  </si>
  <si>
    <t>https://images.fun.com/products/80803/1-1.jpg</t>
  </si>
  <si>
    <t>EL101010-ST</t>
  </si>
  <si>
    <t>Donald Duck Plush Headband</t>
  </si>
  <si>
    <t>Mickey &amp;  Friends</t>
  </si>
  <si>
    <t>https://images.fun.com/products/74248/1-1.jpg</t>
  </si>
  <si>
    <t>EL550050-ST</t>
  </si>
  <si>
    <t>Barley Lightfoot Hat and Patch Set</t>
  </si>
  <si>
    <t>Onward</t>
  </si>
  <si>
    <t>https://images.fun.com/products/71500/1-1.jpg</t>
  </si>
  <si>
    <t>EL291922-ST</t>
  </si>
  <si>
    <t>Evanora Deluxe Headpiece</t>
  </si>
  <si>
    <t>Oz the Great and Powerful</t>
  </si>
  <si>
    <t>Discontinued Clearance</t>
  </si>
  <si>
    <t>https://images.fun.com/products/14749/1-1.jpg</t>
  </si>
  <si>
    <t>Disco - online only</t>
  </si>
  <si>
    <t>EL250086-ST</t>
  </si>
  <si>
    <t>Pinocchio Hat</t>
  </si>
  <si>
    <t>Pinocchio</t>
  </si>
  <si>
    <t>https://images.fun.com/products/65504/1-1.jpg</t>
  </si>
  <si>
    <t>EL101003-ST</t>
  </si>
  <si>
    <t>Tuk Tuk Plush Headband</t>
  </si>
  <si>
    <t>Raya and the Last Dragon</t>
  </si>
  <si>
    <t>https://images.fun.com/products/80769/1-1.jpg</t>
  </si>
  <si>
    <t>EL453123-ST</t>
  </si>
  <si>
    <t>Gadget Headband, Wrench &amp; Tail Kit</t>
  </si>
  <si>
    <t>Rescue Rangers</t>
  </si>
  <si>
    <t>Proto Approved</t>
  </si>
  <si>
    <t>https://images.fun.com/products/89627/1-1.jpg</t>
  </si>
  <si>
    <t>EL453505-ST</t>
  </si>
  <si>
    <t>Adult Wreck it Ralph - Fix it Felix Kit</t>
  </si>
  <si>
    <t>Pixar</t>
  </si>
  <si>
    <t>https://images.fun.com/products/89622/1-1.jpg</t>
  </si>
  <si>
    <t xml:space="preserve">Disney </t>
  </si>
  <si>
    <t>Online</t>
  </si>
  <si>
    <t>EL451457-ST</t>
  </si>
  <si>
    <t>Disney and Pixar Mei Costume Kit</t>
  </si>
  <si>
    <t>https://images.fun.com/products/85666/1-1.jpg</t>
  </si>
  <si>
    <t>2024 Supplement</t>
  </si>
  <si>
    <t>EL453133-ST</t>
  </si>
  <si>
    <t>WALL-E Plush Hat</t>
  </si>
  <si>
    <t>WALL-E</t>
  </si>
  <si>
    <t>https://images.fun.com/products/81814/1-1.jpg</t>
  </si>
  <si>
    <t>EL412807-ST</t>
  </si>
  <si>
    <t>101 Dalmatians, Pongo HB, Collar &amp; Tail Kit</t>
  </si>
  <si>
    <t>https://images.fun.com/products/71268/1-1.jpg</t>
  </si>
  <si>
    <t>Disney 101 Dalmatians</t>
  </si>
  <si>
    <t>EL412808-ST</t>
  </si>
  <si>
    <t>101 Dalmatians, Perdita HB, Collar &amp; Tail Kit</t>
  </si>
  <si>
    <t>https://images.fun.com/products/71272/1-1.jpg</t>
  </si>
  <si>
    <t>EL412809-ST</t>
  </si>
  <si>
    <t>101 Dalmatians, Patch Plush HB, Collar &amp; Tail Kit</t>
  </si>
  <si>
    <t>https://images.fun.com/products/71283/1-1.jpg</t>
  </si>
  <si>
    <t>EL400037-ST</t>
  </si>
  <si>
    <t>Aladdin Fez &amp; Vest</t>
  </si>
  <si>
    <t>Aladdin</t>
  </si>
  <si>
    <t>https://images.fun.com/products/58957/1-1.jpg</t>
  </si>
  <si>
    <t>Disney Aladdin</t>
  </si>
  <si>
    <t>EL451320-ST</t>
  </si>
  <si>
    <t>Aladdin, Abu Costume Kit</t>
  </si>
  <si>
    <t>https://images.fun.com/products/80795/1-1.jpg</t>
  </si>
  <si>
    <t>EL161109-ST</t>
  </si>
  <si>
    <t>Genie Face Headband</t>
  </si>
  <si>
    <t>https://images.fun.com/products/84337/1-1.jpg</t>
  </si>
  <si>
    <t>EL400039-ST</t>
  </si>
  <si>
    <t>Genie Headband &amp; Cuffs</t>
  </si>
  <si>
    <t>https://images.fun.com/products/58958/1-1.jpg</t>
  </si>
  <si>
    <t>EL400569-ST</t>
  </si>
  <si>
    <t>Genie Latex Mask</t>
  </si>
  <si>
    <t>https://images.fun.com/products/76997/1-1.jpg</t>
  </si>
  <si>
    <t>EL400038-ST</t>
  </si>
  <si>
    <t>Jasmine Headband &amp; Necklace Set</t>
  </si>
  <si>
    <t>https://images.fun.com/products/58956/1-1.jpg</t>
  </si>
  <si>
    <t>EL422303-ST</t>
  </si>
  <si>
    <t>Rajah Ears &amp; Tail</t>
  </si>
  <si>
    <t>https://images.fun.com/products/58959/1-1.jpg</t>
  </si>
  <si>
    <t>95975S</t>
  </si>
  <si>
    <t>EL95975AD-S</t>
  </si>
  <si>
    <t>Disney Aladdin Jafar Costume Kit Adult S</t>
  </si>
  <si>
    <t>https://images.fun.com/products/95975/1-1.jpg</t>
  </si>
  <si>
    <t>95975M</t>
  </si>
  <si>
    <t>EL95975AD-M</t>
  </si>
  <si>
    <t>Disney Aladdin Jafar Costume Kit Adult M</t>
  </si>
  <si>
    <t>97975L</t>
  </si>
  <si>
    <t>EL95975AD-L</t>
  </si>
  <si>
    <t>Disney Aladdin Jafar Costume Kit Adult L</t>
  </si>
  <si>
    <t>95975XL</t>
  </si>
  <si>
    <t>EL95975AD-XL</t>
  </si>
  <si>
    <t>Disney Aladdin Jafar Costume Kit Adult XL</t>
  </si>
  <si>
    <t>EL470080-ST</t>
  </si>
  <si>
    <t>White Rabbit Kit (3 pc)</t>
  </si>
  <si>
    <t>Alice in Wonderland - Classic</t>
  </si>
  <si>
    <t>https://images.fun.com/products/37019/1-1.jpg</t>
  </si>
  <si>
    <t xml:space="preserve">Disney Alice in Wonderland </t>
  </si>
  <si>
    <t>EL412818-ST</t>
  </si>
  <si>
    <t>Cheshire Cat Plush Headband &amp; Tail Kit</t>
  </si>
  <si>
    <t>https://images.fun.com/products/76996/1-1.jpg</t>
  </si>
  <si>
    <t>EL423500-ST</t>
  </si>
  <si>
    <t>Cheshire Cat Ears HB &amp; Tail Kit</t>
  </si>
  <si>
    <t>https://images.fun.com/products/3520/1-1.jpg</t>
  </si>
  <si>
    <t>EL412820-ST</t>
  </si>
  <si>
    <t>Queen of Hearts Costume Kit (2 pc)</t>
  </si>
  <si>
    <t>https://images.fun.com/products/71273/1-1.jpg</t>
  </si>
  <si>
    <t>EL480010-ST</t>
  </si>
  <si>
    <t>Mad Hatter Kit (2 pc)</t>
  </si>
  <si>
    <t>https://images.fun.com/products/23281/1-1.jpg</t>
  </si>
  <si>
    <t>EL412819-ST</t>
  </si>
  <si>
    <t>White Rabbit Plush HB &amp; Tail Kit</t>
  </si>
  <si>
    <t>https://images.fun.com/products/76528/1-1.jpg</t>
  </si>
  <si>
    <t>EL412780-ST</t>
  </si>
  <si>
    <t>Tweedle Dee &amp; Tweedle Dum Reversible Kit (3 pc)</t>
  </si>
  <si>
    <t>https://images.fun.com/products/37020/1-1.jpg</t>
  </si>
  <si>
    <t>EL453499-ST</t>
  </si>
  <si>
    <t>Cheshire Cat Deluxe Latex Mask</t>
  </si>
  <si>
    <t>EL103700-ST</t>
  </si>
  <si>
    <t>Mini Mad Hatter Headband</t>
  </si>
  <si>
    <t>Alice in Wonderland - Tim Burton</t>
  </si>
  <si>
    <t>https://images.fun.com/products/68978/1-1.jpg</t>
  </si>
  <si>
    <t>EL250100-ST</t>
  </si>
  <si>
    <t>Mad Hatter Plush Hat Small</t>
  </si>
  <si>
    <t>https://images.fun.com/products/3374/1-1.jpg</t>
  </si>
  <si>
    <t>EL291060-ST</t>
  </si>
  <si>
    <t>Mad Hatter Plush Hat with Hair</t>
  </si>
  <si>
    <t>https://images.fun.com/products/3416/1-1.jpg</t>
  </si>
  <si>
    <t>EL291070-ST</t>
  </si>
  <si>
    <t>Mad Hatter Top Hat</t>
  </si>
  <si>
    <t>https://images.fun.com/products/3417/1-1.jpg</t>
  </si>
  <si>
    <t>EL291080-ST</t>
  </si>
  <si>
    <t>Red Queen Plush Hat</t>
  </si>
  <si>
    <t>https://images.fun.com/products/3418/1-1.jpg</t>
  </si>
  <si>
    <t>EL430430-ST</t>
  </si>
  <si>
    <t>Mad Hatter Eyebrows</t>
  </si>
  <si>
    <t>Alice in Wonderland - Tim Burton's</t>
  </si>
  <si>
    <t>https://images.fun.com/products/3532/1-1.jpg</t>
  </si>
  <si>
    <t>EL291090-ST</t>
  </si>
  <si>
    <t>White Rabbit Plush Hat</t>
  </si>
  <si>
    <t>https://images.fun.com/products/3419/1-1.jpg</t>
  </si>
  <si>
    <t>EL423510-ST</t>
  </si>
  <si>
    <t>Deluxe Cheshire Cat Ears HB &amp; Tail Kit</t>
  </si>
  <si>
    <t>Alice Through the Looking Glass</t>
  </si>
  <si>
    <t>https://images.fun.com/products/69217/1-1.jpg</t>
  </si>
  <si>
    <t>EL440750-ST</t>
  </si>
  <si>
    <t>Mad Hatter Bandolier</t>
  </si>
  <si>
    <t>https://images.fun.com/products/37012/1-1.jpg</t>
  </si>
  <si>
    <t>EL540050-ST</t>
  </si>
  <si>
    <t>Mad Hatter Hat Pin Collection</t>
  </si>
  <si>
    <t>https://images.fun.com/products/37013/1-1.jpg</t>
  </si>
  <si>
    <t>EL453538-ST</t>
  </si>
  <si>
    <t>Mad Hatter Bow Tie</t>
  </si>
  <si>
    <t>https://images.fun.com/products/89626/1-1.jpg</t>
  </si>
  <si>
    <t>EL251303-ST</t>
  </si>
  <si>
    <t>Unbirthday Cake Plush Hat</t>
  </si>
  <si>
    <t>https://images.fun.com/products/80778/1-1.jpg</t>
  </si>
  <si>
    <t>95730AD</t>
  </si>
  <si>
    <t>EL95730AD-ST</t>
  </si>
  <si>
    <t xml:space="preserve">Mad Hatter Wig &amp; Eyebrows </t>
  </si>
  <si>
    <t>Alice in Wonderland</t>
  </si>
  <si>
    <t>95730CH</t>
  </si>
  <si>
    <t>EL95730CH-ST</t>
  </si>
  <si>
    <t>EL95834-ST</t>
  </si>
  <si>
    <t>Premium Live Action Disney Mad Hatter Costume Hat</t>
  </si>
  <si>
    <t xml:space="preserve">Alice in Wonderland </t>
  </si>
  <si>
    <t>EL412813-ST</t>
  </si>
  <si>
    <t>Aristocats, Berlioz Plush HB, Collar &amp; Tail Kit</t>
  </si>
  <si>
    <t>https://images.fun.com/products/80308/1-1.jpg</t>
  </si>
  <si>
    <t xml:space="preserve">Disney Aristocats </t>
  </si>
  <si>
    <t>EL412810-ST</t>
  </si>
  <si>
    <t>Aristocats, Duchess HB, Collar &amp; Tail Kit</t>
  </si>
  <si>
    <t>https://images.fun.com/products/71269/1-1.jpg</t>
  </si>
  <si>
    <t>EL412812-ST</t>
  </si>
  <si>
    <t>Aristocats, Marie Plush HB, Collar &amp; Tail Kit</t>
  </si>
  <si>
    <t>https://images.fun.com/products/80311/1-1.jpg</t>
  </si>
  <si>
    <t>EL412811-ST</t>
  </si>
  <si>
    <t>Aristocats, Thomas O'Malley HB, Collar &amp; Tail Kit</t>
  </si>
  <si>
    <t>https://images.fun.com/products/71121/1-1.jpg</t>
  </si>
  <si>
    <t>EL412814-ST</t>
  </si>
  <si>
    <t>Aristocats, Toulouse Plush HB, Collar &amp; Tail Kit</t>
  </si>
  <si>
    <t>https://images.fun.com/products/78415/1-1.jpg</t>
  </si>
  <si>
    <t>EL453204-ST</t>
  </si>
  <si>
    <t>Genie Baby Carrier Cover</t>
  </si>
  <si>
    <t/>
  </si>
  <si>
    <t>https://images.fun.com/products/82371/1-1.jpg</t>
  </si>
  <si>
    <t>Disney Baby Carrier</t>
  </si>
  <si>
    <t>EL453492-ST</t>
  </si>
  <si>
    <t>Baby Carrier - Abu</t>
  </si>
  <si>
    <t>Concept Approved</t>
  </si>
  <si>
    <t>https://images.fun.com/products/89250/1-1.jpg</t>
  </si>
  <si>
    <t>EL453202-ST</t>
  </si>
  <si>
    <t>Cheshire Cat Baby Carrier Cover</t>
  </si>
  <si>
    <t>https://images.fun.com/products/84344/1-1.jpg</t>
  </si>
  <si>
    <t>EL453203-ST</t>
  </si>
  <si>
    <t>Chip Baby Carrier Cover</t>
  </si>
  <si>
    <t>Beauty &amp; The Beast</t>
  </si>
  <si>
    <t>https://images.fun.com/products/85659/1-1.jpg</t>
  </si>
  <si>
    <t>EL453493-ST</t>
  </si>
  <si>
    <t>Bill Cipher Hat Mask</t>
  </si>
  <si>
    <t>Disney - Other</t>
  </si>
  <si>
    <t xml:space="preserve">PO Ready </t>
  </si>
  <si>
    <t>https://images.fun.com/products/89265/1-1.jpg</t>
  </si>
  <si>
    <t>EL453490-ST</t>
  </si>
  <si>
    <t>Baby Carrier - Dopey</t>
  </si>
  <si>
    <t>Pre Pro Approved</t>
  </si>
  <si>
    <t>https://images.fun.com/products/88125/1-1.jpg</t>
  </si>
  <si>
    <t>EL453491-ST</t>
  </si>
  <si>
    <t>Baby Carrier -  Incredibles</t>
  </si>
  <si>
    <t>Incredibles</t>
  </si>
  <si>
    <t>https://images.fun.com/products/89249/1-1.jpg</t>
  </si>
  <si>
    <t>EL453209-ST</t>
  </si>
  <si>
    <t>Stitch Baby Carrier Cover</t>
  </si>
  <si>
    <t>Lilo &amp; Stitch</t>
  </si>
  <si>
    <t>https://images.fun.com/products/87002/1-1.jpg</t>
  </si>
  <si>
    <t>EL453497-ST</t>
  </si>
  <si>
    <t>Baby Carrier - Ariel</t>
  </si>
  <si>
    <t>Little Mermaid</t>
  </si>
  <si>
    <t>https://images.fun.com/products/89252/1-1.jpg</t>
  </si>
  <si>
    <t>EL453494-ST</t>
  </si>
  <si>
    <t>Mike Wazowski Baby Carrier</t>
  </si>
  <si>
    <t>Monsters Inc.</t>
  </si>
  <si>
    <t>https://images.fun.com/products/89628/1-1.jpg</t>
  </si>
  <si>
    <t>EL453201-ST</t>
  </si>
  <si>
    <t>Boo Baby Carrier Cover</t>
  </si>
  <si>
    <t>https://images.fun.com/products/84343/1-1.jpg</t>
  </si>
  <si>
    <t>EL7391-ST</t>
  </si>
  <si>
    <t>Pixar Up Dug Baby Carrier Cover</t>
  </si>
  <si>
    <t>https://images.fun.com/products/91660/1-1.jpg</t>
  </si>
  <si>
    <t>EL7380-ST</t>
  </si>
  <si>
    <t>Princess and the Frog Ray Baby Carrier</t>
  </si>
  <si>
    <t xml:space="preserve">Princess &amp; Frog  </t>
  </si>
  <si>
    <t>https://images.fun.com/products/91648/1-1.jpg</t>
  </si>
  <si>
    <t>EL453207-ST</t>
  </si>
  <si>
    <t>Pascal Baby Carrier Cover</t>
  </si>
  <si>
    <t>Tangled</t>
  </si>
  <si>
    <t>https://images.fun.com/products/82374/1-1.jpg</t>
  </si>
  <si>
    <t>EL7373-ST</t>
  </si>
  <si>
    <t xml:space="preserve">Timon &amp; Pumbaa Baby Carrier Costume </t>
  </si>
  <si>
    <t>The Lion King</t>
  </si>
  <si>
    <t>https://images.fun.com/products/91640/1-1.jpg</t>
  </si>
  <si>
    <t>EL453208-ST</t>
  </si>
  <si>
    <t>Sebastian Baby Carrier Cover</t>
  </si>
  <si>
    <t>The Little Mermaid</t>
  </si>
  <si>
    <t>https://images.fun.com/products/82375/1-1.jpg</t>
  </si>
  <si>
    <t>EL453210-ST</t>
  </si>
  <si>
    <t>Zero Baby Carrier Cover</t>
  </si>
  <si>
    <t>The Nightmare Before Christmas</t>
  </si>
  <si>
    <t>https://images.fun.com/products/84345/1-1.jpg</t>
  </si>
  <si>
    <t>EL453206-ST</t>
  </si>
  <si>
    <t>Little Green Men Baby Carrier Cover</t>
  </si>
  <si>
    <t>Toy Story</t>
  </si>
  <si>
    <t>https://images.fun.com/products/82373/1-1.jpg</t>
  </si>
  <si>
    <t>EL453205-ST</t>
  </si>
  <si>
    <t>Hunny Pot Baby Carrier Cover</t>
  </si>
  <si>
    <t>Winnie the Pooh</t>
  </si>
  <si>
    <t>https://images.fun.com/products/82372/1-1.jpg</t>
  </si>
  <si>
    <t>EL7370-ST</t>
  </si>
  <si>
    <t xml:space="preserve">Baby Carrier Pooh </t>
  </si>
  <si>
    <t>https://images.fun.com/products/91637/1-1.jpg</t>
  </si>
  <si>
    <t>EL412815-ST</t>
  </si>
  <si>
    <t>Bambi Plush HB &amp; Tail Kit</t>
  </si>
  <si>
    <t>https://images.fun.com/products/80310/1-1.jpg</t>
  </si>
  <si>
    <t>Disney Bambi Classic</t>
  </si>
  <si>
    <t>EL412816-ST</t>
  </si>
  <si>
    <t>Bambi, Flower Plush HB &amp; Tail Kit</t>
  </si>
  <si>
    <t>https://images.fun.com/products/72228/1-1.jpg</t>
  </si>
  <si>
    <t>EL412817-ST</t>
  </si>
  <si>
    <t>Bambi, Thumper Plush HB &amp; Tail</t>
  </si>
  <si>
    <t>https://images.fun.com/products/80312/1-1.jpg</t>
  </si>
  <si>
    <t>EL291971-ST</t>
  </si>
  <si>
    <t>Beast Hood with Horns</t>
  </si>
  <si>
    <t>Beauty and the Beast - Live Action</t>
  </si>
  <si>
    <t>https://images.fun.com/products/69151/1-1.jpg</t>
  </si>
  <si>
    <t>Disney Beauty &amp; The Beast</t>
  </si>
  <si>
    <t>EL400570-ST</t>
  </si>
  <si>
    <t>Beast Fuzzy Cap</t>
  </si>
  <si>
    <t>https://images.fun.com/products/86343/1-1.jpg</t>
  </si>
  <si>
    <t>EL444450-ST</t>
  </si>
  <si>
    <t>Beast Mouth Mover Mask</t>
  </si>
  <si>
    <t>Beauty &amp; Beast - Princesses</t>
  </si>
  <si>
    <t>https://images.fun.com/products/41732/1-1.jpg</t>
  </si>
  <si>
    <t>EL451322-ST</t>
  </si>
  <si>
    <t>Beauty &amp; Beast, Mrs. Potts Costume Kit</t>
  </si>
  <si>
    <t>https://images.fun.com/products/80796/1-1.jpg</t>
  </si>
  <si>
    <t>EL451324-ST</t>
  </si>
  <si>
    <t>Cogsworth Costume Kit</t>
  </si>
  <si>
    <t>Resample</t>
  </si>
  <si>
    <t>https://images.fun.com/products/88797/1-1.jpg</t>
  </si>
  <si>
    <t>EL95152AD-ST</t>
  </si>
  <si>
    <t xml:space="preserve">Deluxe Beauty and the Beast Costume Kit </t>
  </si>
  <si>
    <t>https://images.fun.com/products/95152/1-1.jpg</t>
  </si>
  <si>
    <t>EL451323-ST</t>
  </si>
  <si>
    <t>Lumiere Costume Kit</t>
  </si>
  <si>
    <t>https://images.fun.com/products/81813/1-1.jpg</t>
  </si>
  <si>
    <t>95828S</t>
  </si>
  <si>
    <t>EL95828AD-S</t>
  </si>
  <si>
    <t>Adult Deluxe Disney Beast Costume Kit S</t>
  </si>
  <si>
    <t>https://images.fun.com/products/95828/1-1.jpg</t>
  </si>
  <si>
    <t>95828M</t>
  </si>
  <si>
    <t>EL95828AD-M</t>
  </si>
  <si>
    <t>Adult Deluxe Disney Beast Costume Kit M</t>
  </si>
  <si>
    <t>95828L</t>
  </si>
  <si>
    <t>EL95828AD-L</t>
  </si>
  <si>
    <t>Adult Deluxe Disney Beast Costume Kit L</t>
  </si>
  <si>
    <t>95828XL</t>
  </si>
  <si>
    <t>EL95828AD-XL</t>
  </si>
  <si>
    <t>Adult Deluxe Disney Beast Costume Kit XL</t>
  </si>
  <si>
    <t>95892S</t>
  </si>
  <si>
    <t>EL95892AD-S</t>
  </si>
  <si>
    <t>Gaston Costume Kit S</t>
  </si>
  <si>
    <t>https://images.fun.com/products/95892/1-1.jpg</t>
  </si>
  <si>
    <t>Disney Beauty and the Beast - Live Action</t>
  </si>
  <si>
    <t>95892M</t>
  </si>
  <si>
    <t>EL95892AD-M</t>
  </si>
  <si>
    <t>Gaston Costume Kit M</t>
  </si>
  <si>
    <t>95892L</t>
  </si>
  <si>
    <t>EL95892AD-L</t>
  </si>
  <si>
    <t>Gaston Costume Kit L</t>
  </si>
  <si>
    <t>95892XL</t>
  </si>
  <si>
    <t>EL95892AD-XL</t>
  </si>
  <si>
    <t>Gaston Costume Kit XL</t>
  </si>
  <si>
    <t>EL251076-ST</t>
  </si>
  <si>
    <t>Fred Knit Slouch Beanie</t>
  </si>
  <si>
    <t>Big Hero 6</t>
  </si>
  <si>
    <t>https://images.fun.com/products/69060/1-1.jpg</t>
  </si>
  <si>
    <t>Disney Big Hero 6</t>
  </si>
  <si>
    <t>EL251515-ST</t>
  </si>
  <si>
    <t>Tadashi Baseball Cap</t>
  </si>
  <si>
    <t>https://images.fun.com/products/83489/1-1.jpg</t>
  </si>
  <si>
    <t>453509AD-XS</t>
  </si>
  <si>
    <t>EL453509AD-XS</t>
  </si>
  <si>
    <t>Lightning McQueen Crew Hat &amp; Vest Kit XS</t>
  </si>
  <si>
    <t>Cars</t>
  </si>
  <si>
    <t>https://images.fun.com/products/89871/1-1.jpg</t>
  </si>
  <si>
    <t>Disney Cars</t>
  </si>
  <si>
    <t>453509AD-S</t>
  </si>
  <si>
    <t>EL453509AD-S</t>
  </si>
  <si>
    <t>Lightning McQueen Crew Hat &amp; Vest Kit S</t>
  </si>
  <si>
    <t>453509AD-M</t>
  </si>
  <si>
    <t>EL453509AD-M</t>
  </si>
  <si>
    <t>Lightning McQueen Crew Hat &amp; Vest Kit M</t>
  </si>
  <si>
    <t>453509AD-L</t>
  </si>
  <si>
    <t>EL453509AD-L</t>
  </si>
  <si>
    <t>Lightning McQueen Crew Hat &amp; Vest Kit L</t>
  </si>
  <si>
    <t>453509AD-XL</t>
  </si>
  <si>
    <t>EL453509AD-XL</t>
  </si>
  <si>
    <t>Lightning McQueen Crew Hat &amp; Vest Kit XL</t>
  </si>
  <si>
    <t>EL429207-ST</t>
  </si>
  <si>
    <t>Rajah Costume Companion</t>
  </si>
  <si>
    <t>https://images.fun.com/products/77650/1-1.jpg</t>
  </si>
  <si>
    <t>Disney Character Bag</t>
  </si>
  <si>
    <t>EL453118-ST</t>
  </si>
  <si>
    <t>Cheshire Cat Costume Companion</t>
  </si>
  <si>
    <t>https://images.fun.com/products/85658/1-1.jpg</t>
  </si>
  <si>
    <t>EL453119-ST</t>
  </si>
  <si>
    <t>Chip Costume Companion</t>
  </si>
  <si>
    <t>https://images.fun.com/products/82367/1-1.jpg</t>
  </si>
  <si>
    <t>EL453139-ST</t>
  </si>
  <si>
    <t>Gus Gus Costume Companion</t>
  </si>
  <si>
    <t>https://images.fun.com/products/84342/1-1.jpg</t>
  </si>
  <si>
    <t>EL429201-ST</t>
  </si>
  <si>
    <t>101 Dalmatians, Patch Costume Companion</t>
  </si>
  <si>
    <t>https://images.fun.com/products/77651/1-1.jpg</t>
  </si>
  <si>
    <t>EL429202-ST</t>
  </si>
  <si>
    <t>Pascal Costume Companion</t>
  </si>
  <si>
    <t>https://images.fun.com/products/82361/1-1.jpg</t>
  </si>
  <si>
    <t>EL429300-ST</t>
  </si>
  <si>
    <t>Alice in Wonderland Flamingo Costume Companion</t>
  </si>
  <si>
    <t>elope</t>
  </si>
  <si>
    <t>Elope Alice in Wonderland</t>
  </si>
  <si>
    <t>https://images.fun.com/products/74780/1-1.jpg</t>
  </si>
  <si>
    <t>EL429208-ST</t>
  </si>
  <si>
    <t>Olaf Costume Companion</t>
  </si>
  <si>
    <t>Frozen</t>
  </si>
  <si>
    <t>https://images.fun.com/products/82363/1-1.jpg</t>
  </si>
  <si>
    <t>EL95951-ST</t>
  </si>
  <si>
    <t>Hercules Pegasus Costume Companion</t>
  </si>
  <si>
    <t>Hercules</t>
  </si>
  <si>
    <t>EL451401-ST</t>
  </si>
  <si>
    <t>Mary Sanderson Vacuum Cleaner Costume Companion</t>
  </si>
  <si>
    <t>Hocus Pocus</t>
  </si>
  <si>
    <t>https://images.fun.com/products/82366/1-1.jpg</t>
  </si>
  <si>
    <t>EL453496-ST</t>
  </si>
  <si>
    <t>Scrump Costume Companion</t>
  </si>
  <si>
    <t>https://images.fun.com/products/89381/1-1.jpg</t>
  </si>
  <si>
    <t>EL429200-ST</t>
  </si>
  <si>
    <t>Stitch Costume Companion</t>
  </si>
  <si>
    <t>https://images.fun.com/products/78408/1-1.jpg</t>
  </si>
  <si>
    <t>EL453142-ST</t>
  </si>
  <si>
    <t>Pluto Costume Companion</t>
  </si>
  <si>
    <t>Mickey &amp; Friends</t>
  </si>
  <si>
    <t>https://images.fun.com/products/88852/1-1.jpg</t>
  </si>
  <si>
    <t>EL429209-ST</t>
  </si>
  <si>
    <t>Hei Hei Costume Companion</t>
  </si>
  <si>
    <t>Moana</t>
  </si>
  <si>
    <t>https://images.fun.com/products/82364/1-1.jpg</t>
  </si>
  <si>
    <t>EL430001-ST</t>
  </si>
  <si>
    <t>Tuk Tuk Costume Companion</t>
  </si>
  <si>
    <t>https://images.fun.com/products/82365/1-1.jpg</t>
  </si>
  <si>
    <t>EL453130-ST</t>
  </si>
  <si>
    <t>Poison Apple Costume Companion</t>
  </si>
  <si>
    <t>Snow White</t>
  </si>
  <si>
    <t>https://images.fun.com/products/82369/1-1.jpg</t>
  </si>
  <si>
    <t>EL429206-ST</t>
  </si>
  <si>
    <t>Flotsam &amp; Jetsam Costume Companion</t>
  </si>
  <si>
    <t>https://images.fun.com/products/78289/1-1.jpg</t>
  </si>
  <si>
    <t>EL429205-ST</t>
  </si>
  <si>
    <t>Flounder Costume Companion</t>
  </si>
  <si>
    <t>https://images.fun.com/products/74249/1-1.jpg</t>
  </si>
  <si>
    <t>EL453134-ST</t>
  </si>
  <si>
    <t>Zero Costume Companion</t>
  </si>
  <si>
    <t>https://images.fun.com/products/82370/1-1.jpg</t>
  </si>
  <si>
    <t>EL453489-ST</t>
  </si>
  <si>
    <t>Alien Costume Companion</t>
  </si>
  <si>
    <t>https://images.fun.com/products/89242/1-1.jpg</t>
  </si>
  <si>
    <t>EL429204-ST</t>
  </si>
  <si>
    <t>Bullseye Costume Companion</t>
  </si>
  <si>
    <t>https://images.fun.com/products/82362/1-1.jpg</t>
  </si>
  <si>
    <t>EL429203-ST</t>
  </si>
  <si>
    <t>Piglet Costume Companion</t>
  </si>
  <si>
    <t>https://images.fun.com/products/74756/1-1.jpg</t>
  </si>
  <si>
    <t>EL453495-ST</t>
  </si>
  <si>
    <t>Hunny Pot Costume Companions</t>
  </si>
  <si>
    <t>https://images.fun.com/products/89581/1-1.jpg</t>
  </si>
  <si>
    <t>EL95888-ST</t>
  </si>
  <si>
    <t>Foam Coco Guitar Prop</t>
  </si>
  <si>
    <t>Coco</t>
  </si>
  <si>
    <t>Disney Coco</t>
  </si>
  <si>
    <t>EL95889-ST</t>
  </si>
  <si>
    <t>Coco Ernesto de la Cruz Costume Hat</t>
  </si>
  <si>
    <t>EL453120-ST</t>
  </si>
  <si>
    <t>Dory Face Headband</t>
  </si>
  <si>
    <t>Pixar Finding Nemo</t>
  </si>
  <si>
    <t>https://images.fun.com/products/86202/1-1.jpg</t>
  </si>
  <si>
    <t>Disney Finding Nemo</t>
  </si>
  <si>
    <t>EL200381-ST</t>
  </si>
  <si>
    <t>Dory Plush Hat</t>
  </si>
  <si>
    <t>https://images.fun.com/products/75502/1-1.jpg</t>
  </si>
  <si>
    <t>EL453128-ST</t>
  </si>
  <si>
    <t>Nemo Face Headband</t>
  </si>
  <si>
    <t>https://images.fun.com/products/84341/1-1.jpg</t>
  </si>
  <si>
    <t>EL200380-ST</t>
  </si>
  <si>
    <t>Nemo Plush Hat</t>
  </si>
  <si>
    <t>https://images.fun.com/products/75501/1-1.jpg</t>
  </si>
  <si>
    <t>EL451321-ST</t>
  </si>
  <si>
    <t>Finding Nemo, Darla Costume Kit (5 pc)</t>
  </si>
  <si>
    <t>https://images.fun.com/products/76999/1-1.jpg</t>
  </si>
  <si>
    <t>EL251514-ST</t>
  </si>
  <si>
    <t>Sven Plush Hat</t>
  </si>
  <si>
    <t>https://images.fun.com/products/86077/1-1.jpg</t>
  </si>
  <si>
    <t>Disney Frozen</t>
  </si>
  <si>
    <t>EL433630-ST</t>
  </si>
  <si>
    <t>Frozen, Sven Antlers Headband</t>
  </si>
  <si>
    <t>https://images.fun.com/products/37023/1-1.jpg</t>
  </si>
  <si>
    <t>EL7384-ST</t>
  </si>
  <si>
    <t>Deluxe Sven Kit</t>
  </si>
  <si>
    <t>https://images.fun.com/products/91652/1-1.jpg</t>
  </si>
  <si>
    <t>EL453125-ST</t>
  </si>
  <si>
    <t>Kristoff Hat &amp; Sash Kit</t>
  </si>
  <si>
    <t>https://images.fun.com/products/85664/1-1.jpg</t>
  </si>
  <si>
    <t>453129AD-XS</t>
  </si>
  <si>
    <t>EL453129AD-XS</t>
  </si>
  <si>
    <t>Oaken Hat, Sweater &amp; Suspenders Kit Adult XS</t>
  </si>
  <si>
    <t>https://images.fun.com/products/88983/1-1.jpg</t>
  </si>
  <si>
    <t>453129AD-S</t>
  </si>
  <si>
    <t>EL453129AD-S</t>
  </si>
  <si>
    <t>Oaken Hat, Sweater &amp; Suspenders Kit Adult S</t>
  </si>
  <si>
    <t>453129AD-M</t>
  </si>
  <si>
    <t>EL453129AD-M</t>
  </si>
  <si>
    <t>Oaken Hat, Sweater &amp; Suspenders Kit Adult M</t>
  </si>
  <si>
    <t>453129AD-L</t>
  </si>
  <si>
    <t>EL453129AD-L</t>
  </si>
  <si>
    <t>Oaken Hat, Sweater &amp; Suspenders Kit Adult L</t>
  </si>
  <si>
    <t>453129AD-XL</t>
  </si>
  <si>
    <t>EL453129AD-XL</t>
  </si>
  <si>
    <t>Oaken Hat, Sweater &amp; Suspenders Kit Adult XL</t>
  </si>
  <si>
    <t>453129AD-2XL</t>
  </si>
  <si>
    <t>EL453129AD-2X</t>
  </si>
  <si>
    <t>Oaken Hat, Sweater &amp; Suspenders Kit Adult 2XL</t>
  </si>
  <si>
    <t>453129AD-3XL</t>
  </si>
  <si>
    <t>EL453129AD-3X</t>
  </si>
  <si>
    <t>Oaken Hat, Sweater &amp; Suspenders Kit Adult 3XL</t>
  </si>
  <si>
    <t>EL161114-ST</t>
  </si>
  <si>
    <t>Olaf Face Headband</t>
  </si>
  <si>
    <t>https://images.fun.com/products/86073/1-1.jpg</t>
  </si>
  <si>
    <t>EL251508-ST</t>
  </si>
  <si>
    <t>Olaf Fuzzy Cap</t>
  </si>
  <si>
    <t>https://images.fun.com/products/85668/1-1.jpg</t>
  </si>
  <si>
    <t>EL7385-ST</t>
  </si>
  <si>
    <t>Olaf Jawesome Hat</t>
  </si>
  <si>
    <t>https://images.fun.com/products/91653/1-1.jpg</t>
  </si>
  <si>
    <t>EL7386-ST</t>
  </si>
  <si>
    <t>Olaf Mouth Mover Mask</t>
  </si>
  <si>
    <t>https://images.fun.com/products/91654/1-1.jpg</t>
  </si>
  <si>
    <t>EL200551-ST</t>
  </si>
  <si>
    <t>Olaf Plush Hoodie Hat</t>
  </si>
  <si>
    <t>https://images.fun.com/products/27658/1-1.jpg</t>
  </si>
  <si>
    <t>95976S</t>
  </si>
  <si>
    <t>EL95976AD-S</t>
  </si>
  <si>
    <t>Disney Frozen Kristoff Costume Kit Adult S</t>
  </si>
  <si>
    <t>https://images.fun.com/products/95976/1-1.jpg</t>
  </si>
  <si>
    <t>95976M</t>
  </si>
  <si>
    <t>EL95976AD-M</t>
  </si>
  <si>
    <t>Disney Frozen Kristoff Costume Kit Adult M</t>
  </si>
  <si>
    <t>95976L</t>
  </si>
  <si>
    <t>EL95976AD-L</t>
  </si>
  <si>
    <t>Disney Frozen Kristoff Costume Kit Adult L</t>
  </si>
  <si>
    <t>95976XL</t>
  </si>
  <si>
    <t>EL95976AD-XL</t>
  </si>
  <si>
    <t>Disney Frozen Kristoff Costume Kit Adult XL</t>
  </si>
  <si>
    <t>EL101011-ST</t>
  </si>
  <si>
    <t>Goofy Plush Headband</t>
  </si>
  <si>
    <t>https://images.fun.com/products/75508/1-1.jpg</t>
  </si>
  <si>
    <t>Disney Goofy</t>
  </si>
  <si>
    <t>EL453131-ST</t>
  </si>
  <si>
    <t>Powerline Accessory Kit</t>
  </si>
  <si>
    <t>A Goofy Movie</t>
  </si>
  <si>
    <t>https://images.fun.com/products/89623/1-1.jpg</t>
  </si>
  <si>
    <t>EL453126-ST</t>
  </si>
  <si>
    <t>Max Hat &amp; Nose Kit</t>
  </si>
  <si>
    <t>https://images.fun.com/products/82635/1-1.jpg</t>
  </si>
  <si>
    <t>EL412827-ST</t>
  </si>
  <si>
    <t>Hercules Costume Kit (4 pc)</t>
  </si>
  <si>
    <t>https://images.fun.com/products/75590/1-1.jpg</t>
  </si>
  <si>
    <t>Disney Hercules</t>
  </si>
  <si>
    <t>EL412826-ST</t>
  </si>
  <si>
    <t>Hercules, Meg Costume Accessory Kit (3 pc)</t>
  </si>
  <si>
    <t>https://images.fun.com/products/71275/1-1.jpg</t>
  </si>
  <si>
    <t>EL412828-ST</t>
  </si>
  <si>
    <t>Hercules, Phil Costume Kit (2 pc)</t>
  </si>
  <si>
    <t>https://images.fun.com/products/76644/1-1.jpg</t>
  </si>
  <si>
    <t>EL453155-ST</t>
  </si>
  <si>
    <t>Mary Sanderson Hooded Capelet</t>
  </si>
  <si>
    <t>https://images.fun.com/products/85665/1-1.jpg</t>
  </si>
  <si>
    <t>Disney Hocus Pocus</t>
  </si>
  <si>
    <t>EL453151-ST</t>
  </si>
  <si>
    <t>Sarah Sanderson Hooded Capelet</t>
  </si>
  <si>
    <t>https://images.fun.com/products/85669/1-1.jpg</t>
  </si>
  <si>
    <t>EL453153-ST</t>
  </si>
  <si>
    <t>Winifred Sanderson Hooded Capelet</t>
  </si>
  <si>
    <t>https://images.fun.com/products/85671/1-1.jpg</t>
  </si>
  <si>
    <t>EL7365-ST</t>
  </si>
  <si>
    <t xml:space="preserve">Winifred Sanderson Broom </t>
  </si>
  <si>
    <t>https://images.fun.com/products/91631/1-1.jpg</t>
  </si>
  <si>
    <t>EL93109-ST</t>
  </si>
  <si>
    <t>Sarah Sanderson Broom (Mop)</t>
  </si>
  <si>
    <t>https://images.fun.com/products/91632/1-1.jpg</t>
  </si>
  <si>
    <t>EL337903-ST</t>
  </si>
  <si>
    <t>Edna Mode Glasses</t>
  </si>
  <si>
    <t>https://images.fun.com/products/78284/1-1.jpg</t>
  </si>
  <si>
    <t xml:space="preserve">Disney Incredibles </t>
  </si>
  <si>
    <t>EL444567-ST</t>
  </si>
  <si>
    <t>EL444567</t>
  </si>
  <si>
    <t xml:space="preserve">Mr. Incredible Latex Mask </t>
  </si>
  <si>
    <t>https://images.fun.com/products/89569/1-1.jpg</t>
  </si>
  <si>
    <t>EL251520-ST</t>
  </si>
  <si>
    <t>Anger Plush Mask Hat</t>
  </si>
  <si>
    <t>https://images.fun.com/products/85341/1-1.jpg</t>
  </si>
  <si>
    <t>Disney Inside Out</t>
  </si>
  <si>
    <t>EL7538-ST</t>
  </si>
  <si>
    <t>Anxiety Character Headband</t>
  </si>
  <si>
    <t>https://images.fun.com/products/92566/1-1.jpg</t>
  </si>
  <si>
    <t>EL7531-ST</t>
  </si>
  <si>
    <t>Envy Character Headband</t>
  </si>
  <si>
    <t>https://images.fun.com/products/92546/1-1.jpg</t>
  </si>
  <si>
    <t>EL251521-ST</t>
  </si>
  <si>
    <t>EL251521</t>
  </si>
  <si>
    <t xml:space="preserve">Inside Out Fear Plush Hat </t>
  </si>
  <si>
    <t>https://images.fun.com/products/89434/1-1.jpg</t>
  </si>
  <si>
    <t>EL337904-ST</t>
  </si>
  <si>
    <t>Sadness Glasses</t>
  </si>
  <si>
    <t>https://images.fun.com/products/86367/1-1.jpg</t>
  </si>
  <si>
    <t>EL290492-ST</t>
  </si>
  <si>
    <t>Frank Captain Hat</t>
  </si>
  <si>
    <t>Jungle Cruise</t>
  </si>
  <si>
    <t>https://images.fun.com/products/65493/1-1.jpg</t>
  </si>
  <si>
    <t xml:space="preserve">Disney Jungle Cruise </t>
  </si>
  <si>
    <t>EL290493-ST</t>
  </si>
  <si>
    <t>Lily Hat</t>
  </si>
  <si>
    <t>https://images.fun.com/products/75503/1-1.jpg</t>
  </si>
  <si>
    <t>EL412792-ST</t>
  </si>
  <si>
    <t>Lady &amp; Tramp, Lady Ears HB &amp; Collar Kit</t>
  </si>
  <si>
    <t>Lady and the Tramp</t>
  </si>
  <si>
    <t>https://images.fun.com/products/65501/1-1.jpg</t>
  </si>
  <si>
    <t>Disney Lady and The Tramp</t>
  </si>
  <si>
    <t>EL412793-ST</t>
  </si>
  <si>
    <t>Lady &amp; Tramp, Tramp Ears HB &amp; Collar Kit</t>
  </si>
  <si>
    <t>https://images.fun.com/products/65502/1-1.jpg</t>
  </si>
  <si>
    <t>EL161108-ST</t>
  </si>
  <si>
    <t>Angel Headband</t>
  </si>
  <si>
    <t>https://images.fun.com/products/832457/1-1.jpg</t>
  </si>
  <si>
    <t>Disney Lilo &amp; Stitch</t>
  </si>
  <si>
    <t>EL412802-ST</t>
  </si>
  <si>
    <t>Lilo Headband &amp; Cuffs Kit</t>
  </si>
  <si>
    <t>https://images.fun.com/products/74251/1-1.jpg</t>
  </si>
  <si>
    <t>EL7374-ST</t>
  </si>
  <si>
    <t>Pleakly Headband</t>
  </si>
  <si>
    <t>https://images.fun.com/products/91641/1-1.jpg</t>
  </si>
  <si>
    <t>EL453520-ST</t>
  </si>
  <si>
    <t>Stitch Deluxe Latex Mask</t>
  </si>
  <si>
    <t>https://images.fun.com/products/89364/1-1.jpg</t>
  </si>
  <si>
    <t>EL161117-ST</t>
  </si>
  <si>
    <t>Stitch Face Headband</t>
  </si>
  <si>
    <t>https://images.fun.com/products/86074/1-1.jpg</t>
  </si>
  <si>
    <t>EL251513-ST</t>
  </si>
  <si>
    <t>Stitch Fuzzy Cap</t>
  </si>
  <si>
    <t>https://images.fun.com/products/88523/1-1.jpg</t>
  </si>
  <si>
    <t>EL444452-ST</t>
  </si>
  <si>
    <t>Stitch Jawesome Hat</t>
  </si>
  <si>
    <t>https://images.fun.com/products/69342/1-1.jpg</t>
  </si>
  <si>
    <t>EL7375-ST</t>
  </si>
  <si>
    <t>Angel Jawesome Hat</t>
  </si>
  <si>
    <t>https://images.fun.com/products/91643/1-1.jpg</t>
  </si>
  <si>
    <t>EL101001-ST</t>
  </si>
  <si>
    <t>Stitch Headband</t>
  </si>
  <si>
    <t>https://images.fun.com/products/65499/1-1.jpg</t>
  </si>
  <si>
    <t>EL422203-ST</t>
  </si>
  <si>
    <t>Nala Ears &amp; Tail</t>
  </si>
  <si>
    <t>Lion King - Live Action</t>
  </si>
  <si>
    <t>https://images.fun.com/products/69206/1-1.jpg</t>
  </si>
  <si>
    <t>Disney Lion King</t>
  </si>
  <si>
    <t>EL444478-ST</t>
  </si>
  <si>
    <t>Scar Mouth Mover Mask</t>
  </si>
  <si>
    <t>https://images.fun.com/products/58953/1-1.jpg</t>
  </si>
  <si>
    <t>EL444479-ST</t>
  </si>
  <si>
    <t>Simba Mouth Mover Mask</t>
  </si>
  <si>
    <t>https://images.fun.com/products/58952/1-1.jpg</t>
  </si>
  <si>
    <t>EL453117-ST</t>
  </si>
  <si>
    <t>Bert Hat, Scarf &amp; Brush Kit</t>
  </si>
  <si>
    <t>Mary Poppins</t>
  </si>
  <si>
    <t>https://images.fun.com/products/85655/1-1.jpg</t>
  </si>
  <si>
    <t>Disney Mary Poppins</t>
  </si>
  <si>
    <t>EL251504-ST</t>
  </si>
  <si>
    <t>Bert Straw Hat</t>
  </si>
  <si>
    <t>https://images.fun.com/products/83488/1-1.jpg</t>
  </si>
  <si>
    <t>EL291928-ST</t>
  </si>
  <si>
    <t>Mary Poppins Black Hat</t>
  </si>
  <si>
    <t>https://images.fun.com/products/59345/1-1.jpg</t>
  </si>
  <si>
    <t>EL291926-ST</t>
  </si>
  <si>
    <t>Mary Poppins Classic Black Hat &amp; Scarf</t>
  </si>
  <si>
    <t>https://images.fun.com/products/58955/1-1.jpg</t>
  </si>
  <si>
    <t>EL251302-ST</t>
  </si>
  <si>
    <t>Mary Poppins Jolly Holiday Hat</t>
  </si>
  <si>
    <t>https://images.fun.com/products/80777/1-1.jpg</t>
  </si>
  <si>
    <t>EL453540-ST</t>
  </si>
  <si>
    <t xml:space="preserve">Kid's Mickey Mouse White Gloves </t>
  </si>
  <si>
    <t>Mickey</t>
  </si>
  <si>
    <t>https://images.fun.com/products/89648/1-1.jpg</t>
  </si>
  <si>
    <t>Disney Mickey Mouse</t>
  </si>
  <si>
    <t>EL423601-ST</t>
  </si>
  <si>
    <t>Mickey Ears HB &amp; Gloves Kit</t>
  </si>
  <si>
    <t>https://images.fun.com/products/14526/1-1.jpg</t>
  </si>
  <si>
    <t>EL251595-ST</t>
  </si>
  <si>
    <t>Mickey Mouse Santa Cap</t>
  </si>
  <si>
    <t>https://images.fun.com/products/89649/1-1.jpg</t>
  </si>
  <si>
    <t>EL101008-ST</t>
  </si>
  <si>
    <t>Mickey Plush Headband</t>
  </si>
  <si>
    <t>https://images.fun.com/products/72201/1-1.jpg</t>
  </si>
  <si>
    <t>EL200390-ST</t>
  </si>
  <si>
    <t>Mickey Wizard Plush Hat</t>
  </si>
  <si>
    <t>https://images.fun.com/products/69020/1-1.jpg</t>
  </si>
  <si>
    <t>EL100803-ST</t>
  </si>
  <si>
    <t>Oversized Mickey Ears Headband</t>
  </si>
  <si>
    <t>https://images.fun.com/products/14830/1-1.jpg</t>
  </si>
  <si>
    <t>EL104768-ST</t>
  </si>
  <si>
    <t>Steamboat Willie Headband</t>
  </si>
  <si>
    <t>https://images.fun.com/products/68998/1-1.jpg</t>
  </si>
  <si>
    <t>EL100700-ST</t>
  </si>
  <si>
    <t>Mickey Ears Headband</t>
  </si>
  <si>
    <t>https://images.fun.com/products/3334/1-1.jpg</t>
  </si>
  <si>
    <t>EL424705-ST</t>
  </si>
  <si>
    <t>Minnie Glitter HB &amp; Gloves Set</t>
  </si>
  <si>
    <t>https://images.fun.com/products/69223/1-1.jpg</t>
  </si>
  <si>
    <t>Disney Minnie Mouse</t>
  </si>
  <si>
    <t>EL250081-ST</t>
  </si>
  <si>
    <t>Minnie Hoodie</t>
  </si>
  <si>
    <t>https://images.fun.com/products/3373/1-1.jpg</t>
  </si>
  <si>
    <t>EL251596-ST</t>
  </si>
  <si>
    <t>Minnie Mouse Santa Cap</t>
  </si>
  <si>
    <t>https://images.fun.com/products/90297/1-1.jpg</t>
  </si>
  <si>
    <t>EL251589-ST</t>
  </si>
  <si>
    <t>EL251589</t>
  </si>
  <si>
    <t xml:space="preserve">Minnie Mouse Witch Hat </t>
  </si>
  <si>
    <t>https://images.fun.com/products/89727/1-1.jpg</t>
  </si>
  <si>
    <t>EL101009-ST</t>
  </si>
  <si>
    <t>Minnie Plush Headband</t>
  </si>
  <si>
    <t>https://images.fun.com/products/72227/1-1.jpg</t>
  </si>
  <si>
    <t>EL100815-ST</t>
  </si>
  <si>
    <t>Minnie Polka Dot Sequin Ears Headband</t>
  </si>
  <si>
    <t>https://images.fun.com/products/65500/1-1.jpg</t>
  </si>
  <si>
    <t>EL100811-ST</t>
  </si>
  <si>
    <t>Minnie Sequin Ears Headband</t>
  </si>
  <si>
    <t>https://images.fun.com/products/68968/1-1.jpg</t>
  </si>
  <si>
    <t>EL200391-ST</t>
  </si>
  <si>
    <t>Minnie Vintage Flower Hat</t>
  </si>
  <si>
    <t>https://images.fun.com/products/58954/1-1.jpg</t>
  </si>
  <si>
    <t>EL100804-ST</t>
  </si>
  <si>
    <t>Oversized Minnie Ears Headband</t>
  </si>
  <si>
    <t>https://images.fun.com/products/14831/1-1.jpg</t>
  </si>
  <si>
    <t>EL100801-ST</t>
  </si>
  <si>
    <t>Minnie Ears Headband</t>
  </si>
  <si>
    <t>https://images.fun.com/products/3335/1-1.jpg</t>
  </si>
  <si>
    <t>EL101002-ST</t>
  </si>
  <si>
    <t>Moana Flower Headband</t>
  </si>
  <si>
    <t>https://images.fun.com/products/65494/1-1.jpg</t>
  </si>
  <si>
    <t>Disney Moana</t>
  </si>
  <si>
    <t>EL412794-ST</t>
  </si>
  <si>
    <t>Moana, Hei Hei HB &amp; Tail Kit</t>
  </si>
  <si>
    <t>https://images.fun.com/products/65495/1-1.jpg</t>
  </si>
  <si>
    <t>EL412795-ST</t>
  </si>
  <si>
    <t>Moana, Pua HB &amp; Tail Kit</t>
  </si>
  <si>
    <t>https://images.fun.com/products/65496/1-1.jpg</t>
  </si>
  <si>
    <t>EL7382-ST</t>
  </si>
  <si>
    <t xml:space="preserve">Deluxe Hei Hei Kit </t>
  </si>
  <si>
    <t>https://images.fun.com/products/91650/1-1.jpg</t>
  </si>
  <si>
    <t>EL568008</t>
  </si>
  <si>
    <t>Maui Hook</t>
  </si>
  <si>
    <t>https://images.fun.com/products/89646/1-1.jpg</t>
  </si>
  <si>
    <t>EL101005-ST</t>
  </si>
  <si>
    <t>Mike Plush Headband</t>
  </si>
  <si>
    <t>https://images.fun.com/products/71266/1-1.jpg</t>
  </si>
  <si>
    <t>Disney Monsters Inc.</t>
  </si>
  <si>
    <t>EL412821-ST</t>
  </si>
  <si>
    <t>Sulley Plush HB &amp; Tail Kit</t>
  </si>
  <si>
    <t>https://images.fun.com/products/75506/1-1.jpg</t>
  </si>
  <si>
    <t>EL251466-ST</t>
  </si>
  <si>
    <t>Monsters inc Hard Hat</t>
  </si>
  <si>
    <t>Monsters at Work</t>
  </si>
  <si>
    <t>https://images.fun.com/products/75588/1-1.jpg</t>
  </si>
  <si>
    <t>EL251505-ST</t>
  </si>
  <si>
    <t>Celia Plush Hat</t>
  </si>
  <si>
    <t>https://images.fun.com/products/85657/1-1.jpg</t>
  </si>
  <si>
    <t>EL451800-ST</t>
  </si>
  <si>
    <t>Tylor Horns</t>
  </si>
  <si>
    <t>https://images.fun.com/products/78285/1-1.jpg</t>
  </si>
  <si>
    <t>EL251467-ST</t>
  </si>
  <si>
    <t>Tylor Plush Hat</t>
  </si>
  <si>
    <t>https://images.fun.com/products/76526/1-1.jpg</t>
  </si>
  <si>
    <t xml:space="preserve">Pixar Monsters Inc. Sulley Kit </t>
  </si>
  <si>
    <t>https://images.fun.com/products/95887/1-1.jpg</t>
  </si>
  <si>
    <t>EL251503-ST</t>
  </si>
  <si>
    <t>Animal Jawesome Hat</t>
  </si>
  <si>
    <t>Muppets</t>
  </si>
  <si>
    <t>https://images.fun.com/products/87262/1-1.jpg</t>
  </si>
  <si>
    <t>Disney Muppets</t>
  </si>
  <si>
    <t>EL453124-ST</t>
  </si>
  <si>
    <t>Kermit Jawesome Hat &amp; Collar Kit</t>
  </si>
  <si>
    <t>https://images.fun.com/products/86203/1-1.jpg</t>
  </si>
  <si>
    <t>EL161113-ST</t>
  </si>
  <si>
    <t>Miss Piggy Face Headband</t>
  </si>
  <si>
    <t>https://images.fun.com/products/88883/1-1.jpg</t>
  </si>
  <si>
    <t>EL453521-ST</t>
  </si>
  <si>
    <t xml:space="preserve">Swedish Chef Hat, Nose &amp; Bow Kit </t>
  </si>
  <si>
    <t>https://images.fun.com/products/89338/1-1.jpg</t>
  </si>
  <si>
    <t>EL453498-ST</t>
  </si>
  <si>
    <t>The Muppets Beaker Plush Mask</t>
  </si>
  <si>
    <t>https://images.fun.com/products/89255/1-1.jpg</t>
  </si>
  <si>
    <t>EL95835-ST</t>
  </si>
  <si>
    <t xml:space="preserve">Muppets Fozzie Costume Mask </t>
  </si>
  <si>
    <t>EL95836-ST</t>
  </si>
  <si>
    <t xml:space="preserve">Muppets Gonzo Costume Mask </t>
  </si>
  <si>
    <t>EL95837-ST</t>
  </si>
  <si>
    <t xml:space="preserve">Muppets Miss Piggy Costume Mask </t>
  </si>
  <si>
    <t>EL95894-ST</t>
  </si>
  <si>
    <t>Muppets Statler Costume Mask</t>
  </si>
  <si>
    <t>EL95897-ST</t>
  </si>
  <si>
    <t>Muppets Rowlf Costume Mask</t>
  </si>
  <si>
    <t>https://images.fun.com/products/95897/1-1.jpg</t>
  </si>
  <si>
    <t>EL95898-ST</t>
  </si>
  <si>
    <t>Muppets Dr. Bunsen Costume Mask</t>
  </si>
  <si>
    <t>https://images.fun.com/products/95898/1-1.jpg</t>
  </si>
  <si>
    <t>EL251518-ST</t>
  </si>
  <si>
    <t>Peter Pan - Tick-Tock Velour Hat</t>
  </si>
  <si>
    <t>Peter Pan</t>
  </si>
  <si>
    <t>https://images.fun.com/products/84340/1-1.jpg</t>
  </si>
  <si>
    <t>Disney Peter Pan</t>
  </si>
  <si>
    <t>EL251530-ST</t>
  </si>
  <si>
    <t>Peter Pan Hat Black</t>
  </si>
  <si>
    <t>https://images.fun.com/products/85855/1-1.jpg</t>
  </si>
  <si>
    <t>EL251300-ST</t>
  </si>
  <si>
    <t>Peter Pan Hat Green</t>
  </si>
  <si>
    <t>https://images.fun.com/products/85816/1-1.jpg</t>
  </si>
  <si>
    <t>EL412800-ST</t>
  </si>
  <si>
    <t>Peter Pan, Mr. Smee Hat &amp; Glasses Kit</t>
  </si>
  <si>
    <t>https://images.fun.com/products/71643/1-1.jpg</t>
  </si>
  <si>
    <t>EL422770-ST</t>
  </si>
  <si>
    <t>Tinker Bell Wings</t>
  </si>
  <si>
    <t>Tinkerbell</t>
  </si>
  <si>
    <t>https://images.fun.com/products/71270/1-1.jpg</t>
  </si>
  <si>
    <t>EL453545-ST</t>
  </si>
  <si>
    <t>Wendy Kit</t>
  </si>
  <si>
    <t>https://images.fun.com/products/86544/1-1.jpg</t>
  </si>
  <si>
    <t>EL251305-ST</t>
  </si>
  <si>
    <t>Jack Sparrow Authentic Hat</t>
  </si>
  <si>
    <t>Pirates of the Caribbean</t>
  </si>
  <si>
    <t>https://images.fun.com/products/72203/1-1.jpg</t>
  </si>
  <si>
    <t>Disney Pirate</t>
  </si>
  <si>
    <t>EL4972-ST</t>
  </si>
  <si>
    <t xml:space="preserve">Jack Sparrow Accessory Kit </t>
  </si>
  <si>
    <t>https://images.fun.com/products/92737/1-1.jpg</t>
  </si>
  <si>
    <t>EL451404-ST</t>
  </si>
  <si>
    <t>Jack Sparrow Compass</t>
  </si>
  <si>
    <t>https://images.fun.com/products/85662/1-1.jpg</t>
  </si>
  <si>
    <t>EL4978-ST</t>
  </si>
  <si>
    <t>Jack Sparrow Hair Beads Kit</t>
  </si>
  <si>
    <t>https://images.fun.com/products/92742/1-1.jpg</t>
  </si>
  <si>
    <t>EL250164-ST</t>
  </si>
  <si>
    <t>Jack Sparrow Headscarf</t>
  </si>
  <si>
    <t>Pirates: Dead Men Tell No Tales</t>
  </si>
  <si>
    <t>https://images.fun.com/products/41725/1-1.jpg</t>
  </si>
  <si>
    <t>EL4977-ST</t>
  </si>
  <si>
    <t>Jack Sparrow Mustache and Goatee</t>
  </si>
  <si>
    <t>https://images.fun.com/products/92741/1-1.jpg</t>
  </si>
  <si>
    <t>EL543200-ST</t>
  </si>
  <si>
    <t>Jack Sparrow Ring Set</t>
  </si>
  <si>
    <t>https://images.fun.com/products/41723/1-1.jpg</t>
  </si>
  <si>
    <t>EL4973-ST</t>
  </si>
  <si>
    <t>Jack Sparrow Waist Sash</t>
  </si>
  <si>
    <t>https://images.fun.com/products/92738/1-1.jpg</t>
  </si>
  <si>
    <t>95820S</t>
  </si>
  <si>
    <t>EL95820AD-S</t>
  </si>
  <si>
    <t>Deluxe Disney Jack Sparrow Costume Kit Adult S</t>
  </si>
  <si>
    <t>https://images.fun.com/products/95820/1-1.jpg</t>
  </si>
  <si>
    <t>95820M</t>
  </si>
  <si>
    <t>EL95820AD-M</t>
  </si>
  <si>
    <t>Deluxe Disney Jack Sparrow Costume Kit Adult M</t>
  </si>
  <si>
    <t>95820L</t>
  </si>
  <si>
    <t>EL95820AD-L</t>
  </si>
  <si>
    <t>Deluxe Disney Jack Sparrow Costume Kit Adult L</t>
  </si>
  <si>
    <t>95820XL</t>
  </si>
  <si>
    <t>EL95820AD-XL</t>
  </si>
  <si>
    <t>Deluxe Disney Jack Sparrow Costume Kit Adult XL</t>
  </si>
  <si>
    <t>EL291131-ST</t>
  </si>
  <si>
    <t>Barbossa Hat</t>
  </si>
  <si>
    <t>https://images.fun.com/products/41726/1-1.jpg</t>
  </si>
  <si>
    <t>EL251586-ST</t>
  </si>
  <si>
    <t xml:space="preserve">Barbossa Pirate Hat with Feather </t>
  </si>
  <si>
    <t>https://images.fun.com/products/89253/1-1.jpg</t>
  </si>
  <si>
    <t>EL251587-ST</t>
  </si>
  <si>
    <t>Davy Jones Hat</t>
  </si>
  <si>
    <t>https://images.fun.com/products/89416/1-1.jpg</t>
  </si>
  <si>
    <t>EL251583CH-ST</t>
  </si>
  <si>
    <t>Elite Captain Hook Hat Kids</t>
  </si>
  <si>
    <t>Disney Villains</t>
  </si>
  <si>
    <t>https://images.fun.com/products/87237/1-1.jpg</t>
  </si>
  <si>
    <t>EL251584TD-TD</t>
  </si>
  <si>
    <t>Elite Captain Hook Hat Toddler</t>
  </si>
  <si>
    <t>https://images.fun.com/products/87227/1-1.jpg</t>
  </si>
  <si>
    <t>EL251531-ST</t>
  </si>
  <si>
    <t>Premium Captain Hook Hat</t>
  </si>
  <si>
    <t>https://images.fun.com/products/85857/1-1.jpg</t>
  </si>
  <si>
    <t>EL251592-ST</t>
  </si>
  <si>
    <t>Will Turner Pirate Hat</t>
  </si>
  <si>
    <t>https://images.fun.com/products/89241/1-1.jpg</t>
  </si>
  <si>
    <t>4969CH</t>
  </si>
  <si>
    <t>EL4969CH-ST</t>
  </si>
  <si>
    <t>Captain Hook Hat Kids</t>
  </si>
  <si>
    <t>https://images.fun.com/products/92618/1-1.jpg</t>
  </si>
  <si>
    <t>EL250162-ST</t>
  </si>
  <si>
    <t>Jack Sparrow Scarf with Dreads</t>
  </si>
  <si>
    <t>https://images.fun.com/products/41724/1-1.jpg</t>
  </si>
  <si>
    <t>EL200401-ST</t>
  </si>
  <si>
    <t>Jack Sparrow Hat Kids</t>
  </si>
  <si>
    <t>https://images.fun.com/products/41722/1-1.jpg</t>
  </si>
  <si>
    <t>EL251507-ST</t>
  </si>
  <si>
    <t>Elizabeth Swann Hat</t>
  </si>
  <si>
    <t>https://images.fun.com/products/85660/1-1.jpg</t>
  </si>
  <si>
    <t>EL291130-ST</t>
  </si>
  <si>
    <t>Blackbeard Hat</t>
  </si>
  <si>
    <t>https://images.fun.com/products/3422/1-1.jpg</t>
  </si>
  <si>
    <t>EL251463-ST</t>
  </si>
  <si>
    <t>Jack Sparrow Hat Toddler</t>
  </si>
  <si>
    <t>https://images.fun.com/products/80309/1-1.jpg</t>
  </si>
  <si>
    <t>EL7363-ST</t>
  </si>
  <si>
    <t>Captain Amelia Hat</t>
  </si>
  <si>
    <t xml:space="preserve">Disney Classic </t>
  </si>
  <si>
    <t>https://images.fun.com/products/91629/1-1.jpg</t>
  </si>
  <si>
    <t>EL291111-ST</t>
  </si>
  <si>
    <t>Jack Sparrow Hat Adult</t>
  </si>
  <si>
    <t>https://images.fun.com/products/41731/1-1.jpg</t>
  </si>
  <si>
    <t>EL568003-ST</t>
  </si>
  <si>
    <t>Dr. Facilier Cane Costume Accessory</t>
  </si>
  <si>
    <t>Princess &amp; Frog - Villains</t>
  </si>
  <si>
    <t>https://images.fun.com/products/88286/1-1.jpg</t>
  </si>
  <si>
    <t>Disney Princess and the Frog</t>
  </si>
  <si>
    <t>EL250083-ST</t>
  </si>
  <si>
    <t>Dr. Facilier Hat</t>
  </si>
  <si>
    <t>https://images.fun.com/products/65505/1-1.jpg</t>
  </si>
  <si>
    <t>EL7381-ST</t>
  </si>
  <si>
    <t xml:space="preserve">Louis Hat </t>
  </si>
  <si>
    <t xml:space="preserve">Princess &amp; Frog </t>
  </si>
  <si>
    <t>https://images.fun.com/products/91649/1-1.jpg</t>
  </si>
  <si>
    <t>EL451388-ST</t>
  </si>
  <si>
    <t>Tiana Princess Crown</t>
  </si>
  <si>
    <t>https://images.fun.com/products/80801/1-1.jpg</t>
  </si>
  <si>
    <t>EL251591</t>
  </si>
  <si>
    <t>Chef Hat with Hidden Remy</t>
  </si>
  <si>
    <t>Ratatouille</t>
  </si>
  <si>
    <t>https://images.fun.com/products/89484/1-1.jpg</t>
  </si>
  <si>
    <t>Disney Ratatouille</t>
  </si>
  <si>
    <t>EL250085-ST</t>
  </si>
  <si>
    <t>Ratatouille Light-Up Chef Hat</t>
  </si>
  <si>
    <t>https://images.fun.com/products/65506/1-1.jpg</t>
  </si>
  <si>
    <t>EL412804-ST</t>
  </si>
  <si>
    <t>Sleeping Beauty, Fauna HB &amp; Wings Kit</t>
  </si>
  <si>
    <t>https://images.fun.com/products/77648/1-1.jpg</t>
  </si>
  <si>
    <t>Disney Sleeping Beauty</t>
  </si>
  <si>
    <t>EL412803-ST</t>
  </si>
  <si>
    <t>Sleeping Beauty, Flora HB &amp; Wings Kit</t>
  </si>
  <si>
    <t>https://images.fun.com/products/77647/1-1.jpg</t>
  </si>
  <si>
    <t>EL412805-ST</t>
  </si>
  <si>
    <t>Sleeping Beauty, Merryweather HB &amp; Wings Kit</t>
  </si>
  <si>
    <t>https://images.fun.com/products/77649/1-1.jpg</t>
  </si>
  <si>
    <t>EL412791-ST</t>
  </si>
  <si>
    <t>Dopey Hat &amp; Glasses Kit</t>
  </si>
  <si>
    <t>https://images.fun.com/products/65503/1-1.jpg</t>
  </si>
  <si>
    <t>Disney Snow White</t>
  </si>
  <si>
    <t>EL251506-ST</t>
  </si>
  <si>
    <t>Dwarf Plush Hat &amp; Beard</t>
  </si>
  <si>
    <t>https://images.fun.com/products/80780/1-1.jpg</t>
  </si>
  <si>
    <t>EL95978-ST</t>
  </si>
  <si>
    <t>Snow White Costume Capelet</t>
  </si>
  <si>
    <t>https://images.fun.com/products/95978/1-1.jpg</t>
  </si>
  <si>
    <t>EL200582-ST</t>
  </si>
  <si>
    <t>Donald Duck Sprazy Toy Hat</t>
  </si>
  <si>
    <t>https://images.fun.com/products/71502/1-1.jpg</t>
  </si>
  <si>
    <t xml:space="preserve">Disney Sprazy </t>
  </si>
  <si>
    <t>EL200584-ST</t>
  </si>
  <si>
    <t>Kuzco Sprazy Toy Hat</t>
  </si>
  <si>
    <t>Emperor's New Groove</t>
  </si>
  <si>
    <t>https://images.fun.com/products/65498/1-1.jpg</t>
  </si>
  <si>
    <t>EL200583-ST</t>
  </si>
  <si>
    <t>Stitch Sprazy Toy Hat</t>
  </si>
  <si>
    <t>https://images.fun.com/products/65497/1-1.jpg</t>
  </si>
  <si>
    <t>EL412831-ST</t>
  </si>
  <si>
    <t>Tangled, Pascal Plush HB &amp; Tail Kit</t>
  </si>
  <si>
    <t>https://images.fun.com/products/73959/1-1.jpg</t>
  </si>
  <si>
    <t>Disney Tangled</t>
  </si>
  <si>
    <t>EL568005-ST</t>
  </si>
  <si>
    <t xml:space="preserve">Flynn Rider Satchel </t>
  </si>
  <si>
    <t>https://images.fun.com/products/88293/1-1.jpg</t>
  </si>
  <si>
    <t>95899S</t>
  </si>
  <si>
    <t>EL95899AD-S</t>
  </si>
  <si>
    <t>Tangled Flynn Rider Costume Kit S</t>
  </si>
  <si>
    <t>https://images.fun.com/products/95899/1-1.jpg</t>
  </si>
  <si>
    <t>95899M</t>
  </si>
  <si>
    <t>EL95899AD-M</t>
  </si>
  <si>
    <t>Tangled Flynn Rider Costume Kit M</t>
  </si>
  <si>
    <t>95899L</t>
  </si>
  <si>
    <t>EL95899AD-L</t>
  </si>
  <si>
    <t>Tangled Flynn Rider Costume Kit L</t>
  </si>
  <si>
    <t>95899XL</t>
  </si>
  <si>
    <t>EL95899AD-XL</t>
  </si>
  <si>
    <t>Tangled Flynn Rider Costume Kit XL</t>
  </si>
  <si>
    <t>EL412824-ST</t>
  </si>
  <si>
    <t>Emp New Groove, Kronk Hat, Collar &amp; Cuffs Kit</t>
  </si>
  <si>
    <t>The Emperor's New Groove</t>
  </si>
  <si>
    <t>https://images.fun.com/products/71645/1-1.jpg</t>
  </si>
  <si>
    <t>Disney The Emperor's New Groove</t>
  </si>
  <si>
    <t>EL412823-ST</t>
  </si>
  <si>
    <t>Emp New Groove, Kuzco Hat &amp; Collar Kit</t>
  </si>
  <si>
    <t>https://images.fun.com/products/72238/1-1.jpg</t>
  </si>
  <si>
    <t>EL412825-ST</t>
  </si>
  <si>
    <t>Emp New Groove, Yzma Hat &amp; Collar Kit</t>
  </si>
  <si>
    <t>https://images.fun.com/products/74253/1-1.jpg</t>
  </si>
  <si>
    <t>EL568006-ST</t>
  </si>
  <si>
    <t>King Triton Trident</t>
  </si>
  <si>
    <t xml:space="preserve">The Little Mermaid </t>
  </si>
  <si>
    <t>https://images.fun.com/products/89635/1-1.jpg</t>
  </si>
  <si>
    <t xml:space="preserve">Disney The Little Mermaid </t>
  </si>
  <si>
    <t>EL453547-ST</t>
  </si>
  <si>
    <t xml:space="preserve">Deluxe King Triton Costume Kit </t>
  </si>
  <si>
    <t>https://images.fun.com/products/86547/1-1.jpg</t>
  </si>
  <si>
    <t>EL451500-ST</t>
  </si>
  <si>
    <t>Little Mermaid Flotsam and Jetsam Costume Scarf</t>
  </si>
  <si>
    <t>https://images.fun.com/products/75064/1-1.jpg</t>
  </si>
  <si>
    <t>EL444568-ST</t>
  </si>
  <si>
    <t>Reversible Mayor Hat Mask</t>
  </si>
  <si>
    <t>https://images.fun.com/products/78412/1-1.jpg</t>
  </si>
  <si>
    <t>Disney The Nighmare Before Christmas</t>
  </si>
  <si>
    <t>EL451325-ST</t>
  </si>
  <si>
    <t>Mini Mayor Hat Costume Kit (3 pc)</t>
  </si>
  <si>
    <t>https://images.fun.com/products/78413/1-1.jpg</t>
  </si>
  <si>
    <t>EL412790-ST</t>
  </si>
  <si>
    <t>Deluxe Mayor Character Kit (3 pc)</t>
  </si>
  <si>
    <t>https://images.fun.com/products/46812/1-1.jpg</t>
  </si>
  <si>
    <t>EL451326-ST</t>
  </si>
  <si>
    <t>Dr. Finkelstein Plush Hat</t>
  </si>
  <si>
    <t>https://images.fun.com/products/86201/1-1.jpg</t>
  </si>
  <si>
    <t>EL251304-ST</t>
  </si>
  <si>
    <t>Harlequin Demon Plush Hat</t>
  </si>
  <si>
    <t>https://images.fun.com/products/71250/1-1.jpg</t>
  </si>
  <si>
    <t>EL291140-ST</t>
  </si>
  <si>
    <t>Jack Plush Top Hat</t>
  </si>
  <si>
    <t>https://images.fun.com/products/18229/1-1.jpg</t>
  </si>
  <si>
    <t>EL251421-ST</t>
  </si>
  <si>
    <t>Jack Skellington Santa Hat</t>
  </si>
  <si>
    <t>https://images.fun.com/products/77645/1-1.jpg</t>
  </si>
  <si>
    <t>EL453507-ST</t>
  </si>
  <si>
    <t>Jack Skellington Moving Hands</t>
  </si>
  <si>
    <t>https://images.fun.com/products/90293/1-1.jpg</t>
  </si>
  <si>
    <t>EL444451-ST</t>
  </si>
  <si>
    <t>Jack Skellington Plush Mouth Mover Mask</t>
  </si>
  <si>
    <t>https://images.fun.com/products/41730/1-1.jpg</t>
  </si>
  <si>
    <t>EL400563-ST</t>
  </si>
  <si>
    <t>Jack Skellington Latex Mask</t>
  </si>
  <si>
    <t>https://images.fun.com/products/78406/1-1.jpg</t>
  </si>
  <si>
    <t>EL453516-ST</t>
  </si>
  <si>
    <t xml:space="preserve">Jack Skellington Scary Deluxe Latex Mask </t>
  </si>
  <si>
    <t>https://images.fun.com/products/89351/1-1.jpg</t>
  </si>
  <si>
    <t>EL94240-ST</t>
  </si>
  <si>
    <t>Oogie Boogie Hat</t>
  </si>
  <si>
    <t>https://images.fun.com/products/94239/1-1.jpg</t>
  </si>
  <si>
    <t>EL160127-ST</t>
  </si>
  <si>
    <t>Oogie Boogie Headband</t>
  </si>
  <si>
    <t>https://images.fun.com/products/83486/1-1.jpg</t>
  </si>
  <si>
    <t>EL400566-ST</t>
  </si>
  <si>
    <t>Sally Latex Mask</t>
  </si>
  <si>
    <t>https://images.fun.com/products/86341/1-1.jpg</t>
  </si>
  <si>
    <t>EL161000-ST</t>
  </si>
  <si>
    <t>Sally Wig</t>
  </si>
  <si>
    <t>https://images.fun.com/products/75591/1-1.jpg</t>
  </si>
  <si>
    <t>EL7369-ST</t>
  </si>
  <si>
    <t>Zero Plush Treat Bucket</t>
  </si>
  <si>
    <t>https://images.fun.com/products/91635/1-1.jpg</t>
  </si>
  <si>
    <t>EL412822-ST</t>
  </si>
  <si>
    <t>Zero Plush HB &amp; Collar Kit (light-up)</t>
  </si>
  <si>
    <t>https://images.fun.com/products/72202/1-1.jpg</t>
  </si>
  <si>
    <t>EL440371-ST</t>
  </si>
  <si>
    <t>Zero Scarf (light-up)</t>
  </si>
  <si>
    <t>https://images.fun.com/products/65507/1-1.jpg</t>
  </si>
  <si>
    <t>EL96384-ST</t>
  </si>
  <si>
    <t>Disney Zero Costume Hat</t>
  </si>
  <si>
    <t>https://images.fun.com/products/96384/1-1.jpg</t>
  </si>
  <si>
    <t>EL291160-ST</t>
  </si>
  <si>
    <t>Woody Deluxe Hat Adult</t>
  </si>
  <si>
    <t>https://images.fun.com/products/3424/1-1.jpg</t>
  </si>
  <si>
    <t>Disney Toy Story</t>
  </si>
  <si>
    <t>EL7393-ST</t>
  </si>
  <si>
    <t>Woody Premium Hat Adult</t>
  </si>
  <si>
    <t xml:space="preserve">Toy Story </t>
  </si>
  <si>
    <t>https://images.fun.com/products/91663/1-1.jpg</t>
  </si>
  <si>
    <t>EL200361-ST</t>
  </si>
  <si>
    <t>Woody Hat Toddler</t>
  </si>
  <si>
    <t>https://images.fun.com/products/71282/1-1.jpg</t>
  </si>
  <si>
    <t>EL200360-ST</t>
  </si>
  <si>
    <t>Woody Hat Kids</t>
  </si>
  <si>
    <t>https://images.fun.com/products/3357/1-1.jpg</t>
  </si>
  <si>
    <t>EL400568-ST</t>
  </si>
  <si>
    <t>Woody Latex Mask</t>
  </si>
  <si>
    <t>https://images.fun.com/products/88581/1-1.jpg</t>
  </si>
  <si>
    <t>EL200350-ST</t>
  </si>
  <si>
    <t>Jessie Hat</t>
  </si>
  <si>
    <t>https://images.fun.com/products/18231/1-1.jpg</t>
  </si>
  <si>
    <t>EL161004-ST</t>
  </si>
  <si>
    <t>Jessie Wig</t>
  </si>
  <si>
    <t>https://images.fun.com/products/84827/1-1.jpg</t>
  </si>
  <si>
    <t>EL200330-ST</t>
  </si>
  <si>
    <t>Alien Plush Hat Kids</t>
  </si>
  <si>
    <t>https://images.fun.com/products/73957/1-1.jpg</t>
  </si>
  <si>
    <t>EL101014-ST</t>
  </si>
  <si>
    <t>Alien Plush Headband</t>
  </si>
  <si>
    <t>https://images.fun.com/products/72338/1-1.jpg</t>
  </si>
  <si>
    <t>EL200345-ST</t>
  </si>
  <si>
    <t>Bo Peep Large Bow Headband</t>
  </si>
  <si>
    <t>https://images.fun.com/products/69019/1-1.jpg</t>
  </si>
  <si>
    <t>EL200343-ST</t>
  </si>
  <si>
    <t>Bunny Fuzzy Cap</t>
  </si>
  <si>
    <t>https://images.fun.com/products/69017/1-1.jpg</t>
  </si>
  <si>
    <t>EL200344-ST</t>
  </si>
  <si>
    <t>Ducky Fuzzy Cap</t>
  </si>
  <si>
    <t>https://images.fun.com/products/69018/1-1.jpg</t>
  </si>
  <si>
    <t>EL200342-ST</t>
  </si>
  <si>
    <t>Forky Knit Hat</t>
  </si>
  <si>
    <t>https://images.fun.com/products/69016/1-1.jpg</t>
  </si>
  <si>
    <t>EL453512-ST</t>
  </si>
  <si>
    <t>Pizza Planet Kit</t>
  </si>
  <si>
    <t>https://images.fun.com/products/89920/1-1.jpg</t>
  </si>
  <si>
    <t>EL251512-ST</t>
  </si>
  <si>
    <t>Rex Jawesome Hat</t>
  </si>
  <si>
    <t>https://images.fun.com/products/88796/1-1.jpg</t>
  </si>
  <si>
    <t>EL7366-ST</t>
  </si>
  <si>
    <t>Slinky Dog Kit</t>
  </si>
  <si>
    <t>https://images.fun.com/products/91662/1-1.jpg</t>
  </si>
  <si>
    <t>EL453519-ST</t>
  </si>
  <si>
    <t xml:space="preserve">Stinky Pete Prospector Kit (Hat, Beard, Scarf) </t>
  </si>
  <si>
    <t>https://images.fun.com/products/89370/1-1.jpg</t>
  </si>
  <si>
    <t>EL161107-ST</t>
  </si>
  <si>
    <t>Sox Plush Face Headband</t>
  </si>
  <si>
    <t>Lightyear</t>
  </si>
  <si>
    <t>https://images.fun.com/products/86055/1-1.jpg</t>
  </si>
  <si>
    <t>EL251502-ST</t>
  </si>
  <si>
    <t>Zurg Hat Mask</t>
  </si>
  <si>
    <t>https://images.fun.com/products/86076/1-1.jpg</t>
  </si>
  <si>
    <t>EL453100-ST</t>
  </si>
  <si>
    <t>Buzz Lightyear Toy Latex Mask</t>
  </si>
  <si>
    <t>https://images.fun.com/products/85656/1-1.jpg</t>
  </si>
  <si>
    <t>EL95625-ST</t>
  </si>
  <si>
    <t xml:space="preserve">Pixar Toy Story Alien Costume Kit </t>
  </si>
  <si>
    <t>https://images.fun.com/products/95625/1-1.jpg</t>
  </si>
  <si>
    <t>95746S</t>
  </si>
  <si>
    <t xml:space="preserve">EL95746AD-S </t>
  </si>
  <si>
    <t>Pixar Toy Story Woody Costume Kit S</t>
  </si>
  <si>
    <t>https://images.fun.com/products/95746/1-1.jpg</t>
  </si>
  <si>
    <t>95746M</t>
  </si>
  <si>
    <t>EL95746AD-M</t>
  </si>
  <si>
    <t>Pixar Toy Story Woody Costume Kit M</t>
  </si>
  <si>
    <t>95746L</t>
  </si>
  <si>
    <t>EL95746AD-L</t>
  </si>
  <si>
    <t>Pixar Toy Story Woody Costume Kit L</t>
  </si>
  <si>
    <t>95746XL</t>
  </si>
  <si>
    <t>EL95746AD-XL</t>
  </si>
  <si>
    <t>Pixar Toy Story Woody Costume Kit XL</t>
  </si>
  <si>
    <t>EL337902-ST</t>
  </si>
  <si>
    <t>Carl Glasses</t>
  </si>
  <si>
    <t>https://images.fun.com/products/86366/1-1.jpg</t>
  </si>
  <si>
    <t>Disney Up</t>
  </si>
  <si>
    <t>EL400565-ST</t>
  </si>
  <si>
    <t>Carl Latex Mask</t>
  </si>
  <si>
    <t>https://images.fun.com/products/86340/1-1.jpg</t>
  </si>
  <si>
    <t>EL7390-ST</t>
  </si>
  <si>
    <t>Dug Face Headband, Collar &amp; Tail Kit</t>
  </si>
  <si>
    <t>https://images.fun.com/products/91659/1-1.jpg</t>
  </si>
  <si>
    <t>EL412801-ST</t>
  </si>
  <si>
    <t>Up Aviator Hat, Googles &amp; Grape Soda Pin Kit</t>
  </si>
  <si>
    <t>https://images.fun.com/products/80794/1-1.jpg</t>
  </si>
  <si>
    <t>EL250190-ST</t>
  </si>
  <si>
    <t>Jafar Plush Hat</t>
  </si>
  <si>
    <t>Aladdin - Villains</t>
  </si>
  <si>
    <t>https://images.fun.com/products/3378/1-1.jpg</t>
  </si>
  <si>
    <t>EL444570-ST</t>
  </si>
  <si>
    <t>Captain Hook Latex Mask</t>
  </si>
  <si>
    <t>https://images.fun.com/products/88129/1-1.jpg</t>
  </si>
  <si>
    <t>EL251301-ST</t>
  </si>
  <si>
    <t>Captain Hook Peter Pan Hat</t>
  </si>
  <si>
    <t>https://images.fun.com/products/78288/1-1.jpg</t>
  </si>
  <si>
    <t>EL7376-ST</t>
  </si>
  <si>
    <t xml:space="preserve">Cruella Capelet &amp; Gloves Kit </t>
  </si>
  <si>
    <t>Disney - Villains</t>
  </si>
  <si>
    <t>EL400562-ST</t>
  </si>
  <si>
    <t>Cruella De Vil Latex Mask</t>
  </si>
  <si>
    <t>https://images.fun.com/products/73056/1-1.jpg</t>
  </si>
  <si>
    <t>EL412783-ST</t>
  </si>
  <si>
    <t>Evil Queen Headband &amp; Collar Set</t>
  </si>
  <si>
    <t>Villains - Evil Queen</t>
  </si>
  <si>
    <t>https://images.fun.com/products/41728/1-1.jpg</t>
  </si>
  <si>
    <t>EL250180-ST</t>
  </si>
  <si>
    <t>Evil Queen Headpiece w/Cowl</t>
  </si>
  <si>
    <t>https://images.fun.com/products/3377/1-1.jpg</t>
  </si>
  <si>
    <t>EL400567-ST</t>
  </si>
  <si>
    <t>Evil Queen Witch Latex Mask</t>
  </si>
  <si>
    <t>https://images.fun.com/products/75589/1-1.jpg</t>
  </si>
  <si>
    <t>EL291150-ST</t>
  </si>
  <si>
    <t>Maleficent Plush Hat</t>
  </si>
  <si>
    <t>Villains - Maleficent</t>
  </si>
  <si>
    <t>https://images.fun.com/products/3423/1-1.jpg</t>
  </si>
  <si>
    <t>EL291152-ST</t>
  </si>
  <si>
    <t>Maleficent Plush Headpiece</t>
  </si>
  <si>
    <t>Villains - Maleficent Movie</t>
  </si>
  <si>
    <t>https://images.fun.com/products/69136/1-1.jpg</t>
  </si>
  <si>
    <t>EL453501-ST</t>
  </si>
  <si>
    <t>Maleficent Deluxe Head Piece</t>
  </si>
  <si>
    <t>Maleficent</t>
  </si>
  <si>
    <t>https://images.fun.com/products/88283/1-1.jpg</t>
  </si>
  <si>
    <t>EL7377-ST</t>
  </si>
  <si>
    <t xml:space="preserve">Maleficent Horns Headband </t>
  </si>
  <si>
    <t>https://images.fun.com/products/91644/1-1.jpg</t>
  </si>
  <si>
    <t>EL433600-ST</t>
  </si>
  <si>
    <t>Maleficent Deluxe Horns</t>
  </si>
  <si>
    <t>https://images.fun.com/products/23286/1-1.jpg</t>
  </si>
  <si>
    <t>EL412806-ST</t>
  </si>
  <si>
    <t>Maleficent Dragon Horns HB &amp; Wings Kit</t>
  </si>
  <si>
    <t>https://images.fun.com/products/83490/1-1.jpg</t>
  </si>
  <si>
    <t>EL412784-ST</t>
  </si>
  <si>
    <t>Maleficent Headband &amp; Collar Set</t>
  </si>
  <si>
    <t>https://images.fun.com/products/41729/1-1.jpg</t>
  </si>
  <si>
    <t>EL453135-ST</t>
  </si>
  <si>
    <t>Maleficent Wings</t>
  </si>
  <si>
    <t>https://images.fun.com/products/89645/1-1.jpg</t>
  </si>
  <si>
    <t>EL568007-ST</t>
  </si>
  <si>
    <t>Maleficent Glowing Staff</t>
  </si>
  <si>
    <t>https://images.fun.com/products/88297/1-1.jpg</t>
  </si>
  <si>
    <t>EL444569-ST</t>
  </si>
  <si>
    <t xml:space="preserve">Maleficent Latex Mask </t>
  </si>
  <si>
    <t>https://images.fun.com/products/88299/1-1.jpg</t>
  </si>
  <si>
    <t>EL412785-ST</t>
  </si>
  <si>
    <t>Ursula Headband &amp; Collar Set</t>
  </si>
  <si>
    <t>The Little Mermaid - Villains</t>
  </si>
  <si>
    <t>https://images.fun.com/products/69203/1-1.jpg</t>
  </si>
  <si>
    <t>EL453522-ST</t>
  </si>
  <si>
    <t xml:space="preserve">Ursula Tentacles Kit (Crown, Skirt) </t>
  </si>
  <si>
    <t>https://images.fun.com/products/88306/1-1.jpg</t>
  </si>
  <si>
    <t>EL400564-ST</t>
  </si>
  <si>
    <t>Ursula Latex Mask</t>
  </si>
  <si>
    <t>https://images.fun.com/products/78407/1-1.jpg</t>
  </si>
  <si>
    <t>EL101000-ST</t>
  </si>
  <si>
    <t>Pooh Ears Headband</t>
  </si>
  <si>
    <t>https://images.fun.com/products/18233/1-1.jpg</t>
  </si>
  <si>
    <t>Disney Winnie the Pooh</t>
  </si>
  <si>
    <t>EL101012-ST</t>
  </si>
  <si>
    <t>Pooh Plush Headband</t>
  </si>
  <si>
    <t>https://images.fun.com/products/71644/1-1.jpg</t>
  </si>
  <si>
    <t>EL161133-ST</t>
  </si>
  <si>
    <t>Pooh Soft Headband &amp; Gloves Kit</t>
  </si>
  <si>
    <t>https://images.fun.com/products/86075/1-1.jpg</t>
  </si>
  <si>
    <t>EL251511-ST</t>
  </si>
  <si>
    <t>Pooh Fuzzy Cap</t>
  </si>
  <si>
    <t>https://images.fun.com/products/82360/1-1.jpg</t>
  </si>
  <si>
    <t>EL7371-ST</t>
  </si>
  <si>
    <t xml:space="preserve">Pooh Premium Kit </t>
  </si>
  <si>
    <t>https://images.fun.com/products/91638/1-1.jpg</t>
  </si>
  <si>
    <t>EL453513-ST</t>
  </si>
  <si>
    <t xml:space="preserve">Pooh Deluxe Latex Mask </t>
  </si>
  <si>
    <t>https://images.fun.com/products/89652/1-1.jpg</t>
  </si>
  <si>
    <t>EL100600-ST</t>
  </si>
  <si>
    <t>Piglet Ears Headband</t>
  </si>
  <si>
    <t>https://images.fun.com/products/18234/1-1.jpg</t>
  </si>
  <si>
    <t>EL101013-ST</t>
  </si>
  <si>
    <t>Piglet Plush Headband</t>
  </si>
  <si>
    <t>https://images.fun.com/products/73960/1-1.jpg</t>
  </si>
  <si>
    <t>EL423800-ST</t>
  </si>
  <si>
    <t>Eeyore Ears HB &amp; Tail Kit</t>
  </si>
  <si>
    <t>https://images.fun.com/products/18227/1-1.jpg</t>
  </si>
  <si>
    <t>EL412833-ST</t>
  </si>
  <si>
    <t>Eeyore Plush HB &amp; Tail Kit</t>
  </si>
  <si>
    <t>https://images.fun.com/products/72239/1-1.jpg</t>
  </si>
  <si>
    <t>EL423700-ST</t>
  </si>
  <si>
    <t>Tigger Ears HB &amp; Tail Kit</t>
  </si>
  <si>
    <t>https://images.fun.com/products/18228/1-1.jpg</t>
  </si>
  <si>
    <t>EL412832-ST</t>
  </si>
  <si>
    <t>Tigger Plush HB &amp; Tail Kit</t>
  </si>
  <si>
    <t>https://images.fun.com/products/74250/1-1.jpg</t>
  </si>
  <si>
    <t>EL161126-ST</t>
  </si>
  <si>
    <t>Tigger Soft Headband &amp; Tail Kit</t>
  </si>
  <si>
    <t>https://images.fun.com/products/84338/1-1.jpg</t>
  </si>
  <si>
    <t>EL251524-ST</t>
  </si>
  <si>
    <t>Tigger Fuzzy Cap</t>
  </si>
  <si>
    <t>https://images.fun.com/products/88525/1-1.jpg</t>
  </si>
  <si>
    <t>EL7372-ST</t>
  </si>
  <si>
    <t>Tigger Premium Kit</t>
  </si>
  <si>
    <t>https://images.fun.com/products/91639/1-1.jpg</t>
  </si>
  <si>
    <t>EL251519-ST</t>
  </si>
  <si>
    <t>Tigger Jawesome</t>
  </si>
  <si>
    <t>https://images.fun.com/products/85670/1-1.jpg</t>
  </si>
  <si>
    <t>EL161115-ST</t>
  </si>
  <si>
    <t>Rabbit Face Headband</t>
  </si>
  <si>
    <t>https://images.fun.com/products/82138/1-1.jpg</t>
  </si>
  <si>
    <t>EL251510-ST</t>
  </si>
  <si>
    <t>Owl Plush Hood</t>
  </si>
  <si>
    <t>https://images.fun.com/products/84339/1-1.jpg</t>
  </si>
  <si>
    <t>EL161112-ST</t>
  </si>
  <si>
    <t>Kanga Face Headband</t>
  </si>
  <si>
    <t>https://images.fun.com/products/82358/1-1.jpg</t>
  </si>
  <si>
    <t>EL161116-ST</t>
  </si>
  <si>
    <t>Roo Face Headband</t>
  </si>
  <si>
    <t>https://images.fun.com/products/82359/1-1.jpg</t>
  </si>
  <si>
    <t>EL290055-ST</t>
  </si>
  <si>
    <t>Judy Hopps Bowler Hat</t>
  </si>
  <si>
    <t>Zootopia</t>
  </si>
  <si>
    <t>https://images.fun.com/products/37008/1-1.jpg</t>
  </si>
  <si>
    <t>Disney Zootopia</t>
  </si>
  <si>
    <t>EL251100-ST</t>
  </si>
  <si>
    <t>Judy Hopps Knit Beanie</t>
  </si>
  <si>
    <t>https://images.fun.com/products/69067/1-1.jpg</t>
  </si>
  <si>
    <t>EL161123-ST</t>
  </si>
  <si>
    <t>Judy Hopps Face Headband</t>
  </si>
  <si>
    <t>https://images.fun.com/products/85663/1-1.jpg</t>
  </si>
  <si>
    <t>EL251090-ST</t>
  </si>
  <si>
    <t>Nick Wilde Fuzzy Cap</t>
  </si>
  <si>
    <t>https://images.fun.com/products/37009/1-1.jpg</t>
  </si>
  <si>
    <t>EL161125-ST</t>
  </si>
  <si>
    <t>Nick Wilde Face Headband</t>
  </si>
  <si>
    <t>https://images.fun.com/products/85667/1-1.jpg</t>
  </si>
  <si>
    <t>EL430193-ST</t>
  </si>
  <si>
    <t>Dr. Seuss Bow Tie Set</t>
  </si>
  <si>
    <t>Dr. Seuss</t>
  </si>
  <si>
    <t>https://images.fun.com/products/70626/1-1.jpg</t>
  </si>
  <si>
    <t xml:space="preserve">Dr. Seuss Accessories </t>
  </si>
  <si>
    <t>EL430198-ST</t>
  </si>
  <si>
    <t>Dr. Seuss Characters &amp; Stripes Necktie</t>
  </si>
  <si>
    <t>https://images.fun.com/products/70631/1-1.jpg</t>
  </si>
  <si>
    <t>EL430197-ST</t>
  </si>
  <si>
    <t>Dr. Seuss Reading Pattern Necktie</t>
  </si>
  <si>
    <t>https://images.fun.com/products/70630/1-1.jpg</t>
  </si>
  <si>
    <t>EL440561-ST</t>
  </si>
  <si>
    <t>Oh the Places You'll Go! Lightweight Scarf</t>
  </si>
  <si>
    <t>https://images.fun.com/products/69314/1-1.jpg</t>
  </si>
  <si>
    <t>7451</t>
  </si>
  <si>
    <t>EL7451-ST</t>
  </si>
  <si>
    <t>Dr. Seuss Oh the Places You'll Go Graduation Cap</t>
  </si>
  <si>
    <t>https://images.fun.com/products/92073/1-1.jpg</t>
  </si>
  <si>
    <t xml:space="preserve">2025 Catalog </t>
  </si>
  <si>
    <t>251597AD</t>
  </si>
  <si>
    <t>EL251597AD-ST</t>
  </si>
  <si>
    <t>Oh, The Places You'll Go! Adult Hat</t>
  </si>
  <si>
    <t>https://images.fun.com/products/87147/1-1.jpg</t>
  </si>
  <si>
    <t>453218</t>
  </si>
  <si>
    <t>EL453218-ST</t>
  </si>
  <si>
    <t>Green Eggs &amp; Ham Baby Carrier Cover</t>
  </si>
  <si>
    <t>https://images.fun.com/products/86709/1-1.jpg</t>
  </si>
  <si>
    <t>Dr. Seuss Baby Carrier</t>
  </si>
  <si>
    <t>453216</t>
  </si>
  <si>
    <t>EL453216-ST</t>
  </si>
  <si>
    <t>Thing Baby Carrier Cover</t>
  </si>
  <si>
    <t>https://images.fun.com/products/86708/1-1.jpg</t>
  </si>
  <si>
    <t>FUN5015-ST</t>
  </si>
  <si>
    <t>Fish Bowl Baby Carrier</t>
  </si>
  <si>
    <t>The Cat in the Hat</t>
  </si>
  <si>
    <t>https://images.fun.com/products/87080/1-1.jpg</t>
  </si>
  <si>
    <t>EL424023-ST</t>
  </si>
  <si>
    <t>The Cat in the Hat Fingerless Paws</t>
  </si>
  <si>
    <t>https://images.fun.com/products/69222/1-1.jpg</t>
  </si>
  <si>
    <t>Dr. Seuss Cat in the Hat Accessories</t>
  </si>
  <si>
    <t>EL440356-ST</t>
  </si>
  <si>
    <t>The Cat in The Hat Lightweight Infinity Scarf</t>
  </si>
  <si>
    <t>https://images.fun.com/products/69311/1-1.jpg</t>
  </si>
  <si>
    <t>EL430194-ST</t>
  </si>
  <si>
    <t>The Cat in the Hat Character Necktie</t>
  </si>
  <si>
    <t>https://images.fun.com/products/70627/1-1.jpg</t>
  </si>
  <si>
    <t xml:space="preserve">Dr. Seuss Cat in the Hat Accessories </t>
  </si>
  <si>
    <t>EL430195-ST</t>
  </si>
  <si>
    <t>The Cat in the Hat Pattern Necktie</t>
  </si>
  <si>
    <t>https://images.fun.com/products/70628/1-1.jpg</t>
  </si>
  <si>
    <t>EL402083-ST</t>
  </si>
  <si>
    <t>The Cat in the Hat Vest &amp; Bow Tie Kit</t>
  </si>
  <si>
    <t>https://images.fun.com/products/69190/1-1.jpg</t>
  </si>
  <si>
    <t>EL429002-ST</t>
  </si>
  <si>
    <t>The Fish Costume Companion</t>
  </si>
  <si>
    <t>https://images.fun.com/products/75505/1-1.jpg</t>
  </si>
  <si>
    <t>453562S</t>
  </si>
  <si>
    <t>FUN453562AD-S</t>
  </si>
  <si>
    <t>The Cat in the Hat Hoodie Costume Top Adult S</t>
  </si>
  <si>
    <t>https://images.fun.com/products/90232/1-1.jpg</t>
  </si>
  <si>
    <t>453562M</t>
  </si>
  <si>
    <t>FUN453562AD-M</t>
  </si>
  <si>
    <t>The Cat in the Hat Hoodie Costume Top Adult M</t>
  </si>
  <si>
    <t>453562L</t>
  </si>
  <si>
    <t>FUN453562AD-L</t>
  </si>
  <si>
    <t>The Cat in the Hat Hoodie Costume Top Adult L</t>
  </si>
  <si>
    <t>453562XL</t>
  </si>
  <si>
    <t>FUN453562AD-XL</t>
  </si>
  <si>
    <t>The Cat in the Hat Hoodie Costume Top Adult XL</t>
  </si>
  <si>
    <t>400618-03M</t>
  </si>
  <si>
    <t>EL400618-0/3mo</t>
  </si>
  <si>
    <t>The Cat in the Hat Onesie Infant 00-03M</t>
  </si>
  <si>
    <t>https://images.fun.com/products/69480/1-1.jpg</t>
  </si>
  <si>
    <t>Dr. Seuss Cat in the Hat Costume</t>
  </si>
  <si>
    <t>400618-36M</t>
  </si>
  <si>
    <t>EL400618-3/6mo</t>
  </si>
  <si>
    <t>The Cat in the Hat Onesie Infant 03-06M</t>
  </si>
  <si>
    <t>400618-69M</t>
  </si>
  <si>
    <t>EL400618-6/9mo</t>
  </si>
  <si>
    <t>The Cat in the Hat Onesie Infant 06-09M</t>
  </si>
  <si>
    <t>400618-912M</t>
  </si>
  <si>
    <t>EL400618-9/12mo</t>
  </si>
  <si>
    <t>The Cat in the Hat Onesie Infant 09-12M</t>
  </si>
  <si>
    <t>400618-1218M</t>
  </si>
  <si>
    <t>EL400618-12/18mo</t>
  </si>
  <si>
    <t>The Cat in the Hat Onesie Infant 12-18M</t>
  </si>
  <si>
    <t>400618-1824M</t>
  </si>
  <si>
    <t>EL400618-18/24mo</t>
  </si>
  <si>
    <t>The Cat in the Hat Onesie Infant 18-24M</t>
  </si>
  <si>
    <t>EL403420-2T/4T</t>
  </si>
  <si>
    <t>The Cat in the Hat Costume Toddler 2T-4T</t>
  </si>
  <si>
    <t>https://images.fun.com/products/69191/1-1.jpg</t>
  </si>
  <si>
    <t>403430XS</t>
  </si>
  <si>
    <t>EL403430-XS</t>
  </si>
  <si>
    <t>The Cat in the Hat Costume Kids XS</t>
  </si>
  <si>
    <t>https://images.fun.com/products/14894/1-1.jpg</t>
  </si>
  <si>
    <t>403430S</t>
  </si>
  <si>
    <t>EL403430-S</t>
  </si>
  <si>
    <t xml:space="preserve">The Cat in the Hat Costume Kids S </t>
  </si>
  <si>
    <t>403430M</t>
  </si>
  <si>
    <t>EL403430-M</t>
  </si>
  <si>
    <t>The Cat in the Hat Costume Kids M</t>
  </si>
  <si>
    <t>403430L</t>
  </si>
  <si>
    <t>EL403430-L</t>
  </si>
  <si>
    <t>The Cat in the Hat Costume Kids L</t>
  </si>
  <si>
    <t>403430XL</t>
  </si>
  <si>
    <t>EL403430-XL</t>
  </si>
  <si>
    <t>The Cat in the Hat Costume Kids XL</t>
  </si>
  <si>
    <t>4006172T</t>
  </si>
  <si>
    <t>EL400617TD-2T</t>
  </si>
  <si>
    <t>The Cat in the Hat Costume Girls 2T</t>
  </si>
  <si>
    <t>https://images.fun.com/products/70644/1-1.jpg</t>
  </si>
  <si>
    <t>4006174T</t>
  </si>
  <si>
    <t>EL400617TD-4T</t>
  </si>
  <si>
    <t>The Cat in the Hat Costume Girls 4T</t>
  </si>
  <si>
    <t>400617XS</t>
  </si>
  <si>
    <t>EL400617CH-XS</t>
  </si>
  <si>
    <t>The Cat in the Hat Costume Girls XS</t>
  </si>
  <si>
    <t>https://images.fun.com/products/70645/1-1.jpg</t>
  </si>
  <si>
    <t>400617S</t>
  </si>
  <si>
    <t>EL400617CH-S</t>
  </si>
  <si>
    <t>The Cat in the Hat Costume Girls S</t>
  </si>
  <si>
    <t>400617M</t>
  </si>
  <si>
    <t>EL400617CH-M</t>
  </si>
  <si>
    <t>The Cat in the Hat Costume Girls M</t>
  </si>
  <si>
    <t>400617L</t>
  </si>
  <si>
    <t>EL400617CH-L</t>
  </si>
  <si>
    <t>The Cat in the Hat Costume Girls L</t>
  </si>
  <si>
    <t>400617XL</t>
  </si>
  <si>
    <t>EL400617CH-XL</t>
  </si>
  <si>
    <t>The Cat in the Hat Costume Girls XL</t>
  </si>
  <si>
    <t>400616XS</t>
  </si>
  <si>
    <t>EL400616AD-XS</t>
  </si>
  <si>
    <t>The Cat in the Hat Costume Womens XS</t>
  </si>
  <si>
    <t>https://images.fun.com/products/70643/1-1.jpg</t>
  </si>
  <si>
    <t>400616S</t>
  </si>
  <si>
    <t>EL400616AD-S</t>
  </si>
  <si>
    <t>The Cat in the Hat Costume Womens S</t>
  </si>
  <si>
    <t>400616M</t>
  </si>
  <si>
    <t>EL400616AD-M</t>
  </si>
  <si>
    <t>The Cat in the Hat Costume Womens M</t>
  </si>
  <si>
    <t>400616L</t>
  </si>
  <si>
    <t>EL400616AD-L</t>
  </si>
  <si>
    <t>The Cat in the Hat Costume Womens L</t>
  </si>
  <si>
    <t>400616XL</t>
  </si>
  <si>
    <t>EL400616AD-XL</t>
  </si>
  <si>
    <t>The Cat in the Hat Costume Womens XL</t>
  </si>
  <si>
    <t>403330XS</t>
  </si>
  <si>
    <t>EL403330AD-XS</t>
  </si>
  <si>
    <t>The Cat in the Hat Costume Mens XS</t>
  </si>
  <si>
    <t>https://images.fun.com/products/14892/1-1.jpg</t>
  </si>
  <si>
    <t>403330SM</t>
  </si>
  <si>
    <t>EL403330AD-S/M</t>
  </si>
  <si>
    <t>The Cat in the Hat Costume Mens S/M</t>
  </si>
  <si>
    <t>403360LXL</t>
  </si>
  <si>
    <t>EL403330AD-L/XL</t>
  </si>
  <si>
    <t>The Cat in the Hat Costume Mens L/XL</t>
  </si>
  <si>
    <t>4033302X</t>
  </si>
  <si>
    <t>EL403330-2X</t>
  </si>
  <si>
    <t>The Cat in the Hat Costume Plus Mens 2X</t>
  </si>
  <si>
    <t>400612PL</t>
  </si>
  <si>
    <t>EL400612PL-5X</t>
  </si>
  <si>
    <t>The Cat in the Hat Adult Plus Size Costume</t>
  </si>
  <si>
    <t>https://images.fun.com/products/70635/1-1.jpg</t>
  </si>
  <si>
    <t>400612PL6</t>
  </si>
  <si>
    <t>EL400612PL-6X</t>
  </si>
  <si>
    <t xml:space="preserve">The Cat in the Hat Adult Plus Size Costume </t>
  </si>
  <si>
    <t>4006132TD</t>
  </si>
  <si>
    <t>EL4006132TD-18MO</t>
  </si>
  <si>
    <t>The Cat in the Hat Deluxe Costume Toddler 18M</t>
  </si>
  <si>
    <t>https://images.fun.com/products/70637/1-1.jpg</t>
  </si>
  <si>
    <t>4006132T</t>
  </si>
  <si>
    <t>EL4006132TD-2T</t>
  </si>
  <si>
    <t>The Cat in the Hat Deluxe Costume Toddler 2T</t>
  </si>
  <si>
    <t>4006134T</t>
  </si>
  <si>
    <t>EL4006132TD-4T</t>
  </si>
  <si>
    <t>The Cat in the Hat Deluxe Costume Toddler 4T</t>
  </si>
  <si>
    <t>400613XS</t>
  </si>
  <si>
    <t>EL400613CH-XS</t>
  </si>
  <si>
    <t>The Cat in the Hat Deluxe Costume Kids XS</t>
  </si>
  <si>
    <t>https://images.fun.com/products/70638/1-1.jpg</t>
  </si>
  <si>
    <t>400613S</t>
  </si>
  <si>
    <t>EL400613CH-S</t>
  </si>
  <si>
    <t>The Cat in the Hat Deluxe Costume Kids S</t>
  </si>
  <si>
    <t>400613L</t>
  </si>
  <si>
    <t>EL400613CH-L</t>
  </si>
  <si>
    <t>The Cat in the Hat Deluxe Costume Kids L</t>
  </si>
  <si>
    <t>400613M</t>
  </si>
  <si>
    <t>EL400613CH-M</t>
  </si>
  <si>
    <t>The Cat in the Hat Deluxe Costume Kids M</t>
  </si>
  <si>
    <t>400613XL</t>
  </si>
  <si>
    <t>EL400613CH-XL</t>
  </si>
  <si>
    <t>The Cat in the Hat Deluxe Costume Kids XL</t>
  </si>
  <si>
    <t>400612XS</t>
  </si>
  <si>
    <t>EL400612AD-XS</t>
  </si>
  <si>
    <t>The Cat in the Hat Deluxe Costume Adult XS</t>
  </si>
  <si>
    <t>https://images.fun.com/products/70636/1-1.jpg</t>
  </si>
  <si>
    <t>400612S</t>
  </si>
  <si>
    <t>EL400612AD-S</t>
  </si>
  <si>
    <t>The Cat in the Hat Deluxe Costume Adult S</t>
  </si>
  <si>
    <t>400612M</t>
  </si>
  <si>
    <t>EL400612AD-M</t>
  </si>
  <si>
    <t>The Cat in the Hat Deluxe Costume Adult M</t>
  </si>
  <si>
    <t>400612L</t>
  </si>
  <si>
    <t>EL400612AD-L</t>
  </si>
  <si>
    <t>The Cat in the Hat Deluxe Costume Adult L</t>
  </si>
  <si>
    <t>400612XL</t>
  </si>
  <si>
    <t>EL400612AD-XL</t>
  </si>
  <si>
    <t>The Cat in the Hat Deluxe Costume Adult XL</t>
  </si>
  <si>
    <t>4006121X</t>
  </si>
  <si>
    <t>EL400612PL-1X</t>
  </si>
  <si>
    <t>The Cat in the Hat Deluxe Costume Adult Plus 1X</t>
  </si>
  <si>
    <t>4006122X</t>
  </si>
  <si>
    <t>EL400612PL-2X</t>
  </si>
  <si>
    <t>The Cat in the Hat Deluxe Costume Adult Plus 2X</t>
  </si>
  <si>
    <t>4006123X</t>
  </si>
  <si>
    <t>EL400612PL-3X</t>
  </si>
  <si>
    <t>The Cat in the Hat Deluxe Costume Adult Plus 3X</t>
  </si>
  <si>
    <t>4006124X</t>
  </si>
  <si>
    <t>EL400612PL-4X</t>
  </si>
  <si>
    <t>The Cat in the Hat Deluxe Costume Adult Plus 4X</t>
  </si>
  <si>
    <t>4971S</t>
  </si>
  <si>
    <t>EL4971AD-S</t>
  </si>
  <si>
    <t>Cat in the Hat Kigurumi Costume S</t>
  </si>
  <si>
    <t>https://images.fun.com/products/87027/1-1.jpg</t>
  </si>
  <si>
    <t>Dr. Seuss Cat in the Hat Costume Jumpsuit</t>
  </si>
  <si>
    <t>4971M</t>
  </si>
  <si>
    <t>EL4971AD-M</t>
  </si>
  <si>
    <t>Cat in the Hat Kigurumi Costume M</t>
  </si>
  <si>
    <t>4971L</t>
  </si>
  <si>
    <t>EL4971AD-L</t>
  </si>
  <si>
    <t>Cat in the Hat Kigurumi Costume L</t>
  </si>
  <si>
    <t>4971XL</t>
  </si>
  <si>
    <t>EL4971AD-XL</t>
  </si>
  <si>
    <t>Cat in the Hat Kigurumi Costume XL</t>
  </si>
  <si>
    <t>EL104501-ST</t>
  </si>
  <si>
    <t>The Cat in the Hat Economy Headband</t>
  </si>
  <si>
    <t>https://images.fun.com/products/68979/1-1.jpg</t>
  </si>
  <si>
    <t>Dr. Seuss Cat in the Hat Headband</t>
  </si>
  <si>
    <t>EL104500-ST</t>
  </si>
  <si>
    <t>The Cat in the Hat Deluxe  Headband</t>
  </si>
  <si>
    <t>https://images.fun.com/products/14876/1-1.jpg</t>
  </si>
  <si>
    <t>EL104516-ST</t>
  </si>
  <si>
    <t>The Cat in the Hat Adjustable Earmuffs Headband</t>
  </si>
  <si>
    <t>https://images.fun.com/products/68984/1-1.jpg</t>
  </si>
  <si>
    <t>EL161118-ST</t>
  </si>
  <si>
    <t>The Cat in The Hat Face Headband</t>
  </si>
  <si>
    <t>https://images.fun.com/products/80772/1-1.jpg</t>
  </si>
  <si>
    <t>EL104498-ST</t>
  </si>
  <si>
    <t>The Cat in the Hat Glitter Headband</t>
  </si>
  <si>
    <t>https://images.fun.com/products/70652/1-1.jpg</t>
  </si>
  <si>
    <t>EL104514-ST</t>
  </si>
  <si>
    <t>The Cat in the Hat Pattern Ears Headband</t>
  </si>
  <si>
    <t>https://images.fun.com/products/68983/1-1.jpg</t>
  </si>
  <si>
    <t>EL104513-ST</t>
  </si>
  <si>
    <t>The Cat in the Hat Pattern Headband</t>
  </si>
  <si>
    <t>https://images.fun.com/products/68982/1-1.jpg</t>
  </si>
  <si>
    <t>EL161119-ST</t>
  </si>
  <si>
    <t>The Cat in The Hat Soft Headband</t>
  </si>
  <si>
    <t>https://images.fun.com/products/80773/1-1.jpg</t>
  </si>
  <si>
    <t>EL104515-ST</t>
  </si>
  <si>
    <t>The Cat In The Hat Springy Headband</t>
  </si>
  <si>
    <t>https://images.fun.com/products/65508/1-1.jpg</t>
  </si>
  <si>
    <t>EL410220-ST</t>
  </si>
  <si>
    <t>The Cat in the Hat Accessory Kit Kids (4 pc)</t>
  </si>
  <si>
    <t>https://images.fun.com/products/18136/1-1.jpg</t>
  </si>
  <si>
    <t>Dr. Seuss Cat in the Hat Kit</t>
  </si>
  <si>
    <t>EL444145-ST</t>
  </si>
  <si>
    <t>The Cat in the Hat Deluxe Accessory Kit (2 pc)</t>
  </si>
  <si>
    <t>https://images.fun.com/products/82377/1-1.jpg</t>
  </si>
  <si>
    <t>EL400671-ST</t>
  </si>
  <si>
    <t xml:space="preserve">Fox in Socks Costume Kit </t>
  </si>
  <si>
    <t>Fox in Socks</t>
  </si>
  <si>
    <t>https://images.fun.com/products/69446/1-1.jpg</t>
  </si>
  <si>
    <t>EL410230-ST</t>
  </si>
  <si>
    <t>The Cat in the Hat Accessory Kit Adult (4 pc)</t>
  </si>
  <si>
    <t>https://images.fun.com/products/3498/1-1.jpg</t>
  </si>
  <si>
    <t>2025 Catalog</t>
  </si>
  <si>
    <t>EL453114-ST</t>
  </si>
  <si>
    <t>The Cat in The Hat Mouth Mover Mask</t>
  </si>
  <si>
    <t>https://images.fun.com/products/80804/1-1.jpg</t>
  </si>
  <si>
    <t>Dr. Seuss Cat in the Hat Mask</t>
  </si>
  <si>
    <t>EL400550-ST</t>
  </si>
  <si>
    <t>The Cat in The Hat Latex Mask and Hat</t>
  </si>
  <si>
    <t>https://images.fun.com/products/71122/1-1.jpg</t>
  </si>
  <si>
    <t>EL400560-ST</t>
  </si>
  <si>
    <t>The Cat in the Hat Vacuform Mask &amp; Hat Kit (2 pc)</t>
  </si>
  <si>
    <t>https://images.fun.com/products/71089/1-1.jpg</t>
  </si>
  <si>
    <t>EL550062-ST</t>
  </si>
  <si>
    <t>Family of All Things Patch Set</t>
  </si>
  <si>
    <t>https://images.fun.com/products/70784/1-1.jpg</t>
  </si>
  <si>
    <t>Dr. Seuss Cat in the Hat Patches</t>
  </si>
  <si>
    <t>EL550061-ST</t>
  </si>
  <si>
    <t>Teacher of All Things Patch Set</t>
  </si>
  <si>
    <t>https://images.fun.com/products/70785/1-1.jpg</t>
  </si>
  <si>
    <t>EL550003-ST</t>
  </si>
  <si>
    <t>Thing 1-9 Patches Set</t>
  </si>
  <si>
    <t>https://images.fun.com/products/53617/1-1.jpg</t>
  </si>
  <si>
    <t>EL550004-ST</t>
  </si>
  <si>
    <t>Thing 1&amp;2 Large Patches Set</t>
  </si>
  <si>
    <t>https://images.fun.com/products/58962/1-1.jpg</t>
  </si>
  <si>
    <t>EL430049-ST</t>
  </si>
  <si>
    <t>The Cat in the Hat Birthday Crew Socks Kids</t>
  </si>
  <si>
    <t>https://images.fun.com/products/70621/1-1.jpg</t>
  </si>
  <si>
    <t>Dr. Seuss Cat in the Hat Socks</t>
  </si>
  <si>
    <t>EL430048-ST</t>
  </si>
  <si>
    <t>The Cat in the Hat Birthday Crew Socks Adult</t>
  </si>
  <si>
    <t>https://images.fun.com/products/70620/1-1.jpg</t>
  </si>
  <si>
    <t>EL430041-ST</t>
  </si>
  <si>
    <t>The Cat in the Hat Costume Socks Kids</t>
  </si>
  <si>
    <t>https://images.fun.com/products/69228/1-1.jpg</t>
  </si>
  <si>
    <t>EL430040-ST</t>
  </si>
  <si>
    <t>The Cat in the Hat Costume Socks Adult</t>
  </si>
  <si>
    <t>https://images.fun.com/products/69227/1-1.jpg</t>
  </si>
  <si>
    <t>EL430052-ST</t>
  </si>
  <si>
    <t>The Cat in the Hat Crew Sock Set Adult 3 Pack</t>
  </si>
  <si>
    <t>https://images.fun.com/products/70624/1-1.jpg</t>
  </si>
  <si>
    <t>EL430103-ST</t>
  </si>
  <si>
    <t>The Cat in the Hat Knee High Costume Socks</t>
  </si>
  <si>
    <t>https://images.fun.com/products/69238/1-1.jpg</t>
  </si>
  <si>
    <t>EL430047-ST</t>
  </si>
  <si>
    <t>The Cat In The Hat Pattern Socks Kids</t>
  </si>
  <si>
    <t>https://images.fun.com/products/69232/1-1.jpg</t>
  </si>
  <si>
    <t>EL430046-ST</t>
  </si>
  <si>
    <t>The Cat In The Hat Pattern Socks Adult</t>
  </si>
  <si>
    <t>https://images.fun.com/products/69231/1-1.jpg</t>
  </si>
  <si>
    <t>EL430102-ST</t>
  </si>
  <si>
    <t>The Cat in the Hat Paws Knee High Costume Socks</t>
  </si>
  <si>
    <t>https://images.fun.com/products/47098/1-1.jpg</t>
  </si>
  <si>
    <t>EL200430-ST</t>
  </si>
  <si>
    <t>The Cat in the Hat Tricot Plush Hat Kids</t>
  </si>
  <si>
    <t>https://images.fun.com/products/3359/1-1.jpg</t>
  </si>
  <si>
    <t>Dr. Seuss Cat in the Hat/Hat</t>
  </si>
  <si>
    <t>EL200440-ST</t>
  </si>
  <si>
    <t>The Cat in the Hat Fleece Plush Hat Toddler</t>
  </si>
  <si>
    <t>https://images.fun.com/products/18190/1-1.jpg</t>
  </si>
  <si>
    <t>EL251142-ST</t>
  </si>
  <si>
    <t>The Cat in the Hat Fuzzy Cap</t>
  </si>
  <si>
    <t>https://images.fun.com/products/47688/1-1.jpg</t>
  </si>
  <si>
    <t>EL292217-ST</t>
  </si>
  <si>
    <t>The Cat in the Hat Bricky Blocks BuildOn Snapback Hat Kit</t>
  </si>
  <si>
    <t>https://images.fun.com/products/69163/1-1.jpg</t>
  </si>
  <si>
    <t>Oh, The Places You'll Go! Hat Adult</t>
  </si>
  <si>
    <t>EL453110-ST</t>
  </si>
  <si>
    <t>Dr. Seuss Winter Hat &amp; Scarf Kit</t>
  </si>
  <si>
    <t>https://images.fun.com/products/86650/1-1.jpg</t>
  </si>
  <si>
    <t>EL291050-ST</t>
  </si>
  <si>
    <t>The Cat in the Hat Tricot Plush Hat</t>
  </si>
  <si>
    <t>https://images.fun.com/products/3415/1-1.jpg</t>
  </si>
  <si>
    <t>EL291055-ST</t>
  </si>
  <si>
    <t>The Cat in the Hat Felt Stovepipe Kids</t>
  </si>
  <si>
    <t>https://images.fun.com/products/69135/1-1.jpg</t>
  </si>
  <si>
    <t>EL291040-ST</t>
  </si>
  <si>
    <t>The Cat in the Hat Velboa Plush Hat</t>
  </si>
  <si>
    <t>https://images.fun.com/products/3414/1-1.jpg</t>
  </si>
  <si>
    <t>EL400627-ST</t>
  </si>
  <si>
    <t>Sam I Am Costume Kit (3 pc)</t>
  </si>
  <si>
    <t>Green Eggs and Ham</t>
  </si>
  <si>
    <t>https://images.fun.com/products/70654/1-1.jpg</t>
  </si>
  <si>
    <t>Dr. Seuss Green Eggs and Ham Costume</t>
  </si>
  <si>
    <t>4006292T</t>
  </si>
  <si>
    <t>EL400629TD-2T</t>
  </si>
  <si>
    <t>Sam I Am Costume Kids 2T</t>
  </si>
  <si>
    <t>https://images.fun.com/products/70648/1-1.jpg</t>
  </si>
  <si>
    <t>4006294T</t>
  </si>
  <si>
    <t>EL400629TD-4T</t>
  </si>
  <si>
    <t>Sam I Am Costume Kids 4T</t>
  </si>
  <si>
    <t>400629XS</t>
  </si>
  <si>
    <t>EL400629CH-XS</t>
  </si>
  <si>
    <t>Sam I Am Costume Kids XS</t>
  </si>
  <si>
    <t>https://images.fun.com/products/70649/1-1.jpg</t>
  </si>
  <si>
    <t>400629S</t>
  </si>
  <si>
    <t>EL400629CH-S</t>
  </si>
  <si>
    <t>Sam I Am Costume Kids S</t>
  </si>
  <si>
    <t>400629M</t>
  </si>
  <si>
    <t>EL400629CH-M</t>
  </si>
  <si>
    <t>Sam I Am Costume Kids M</t>
  </si>
  <si>
    <t>400629L</t>
  </si>
  <si>
    <t>EL400629CH-L</t>
  </si>
  <si>
    <t>Sam I Am Costume Kids L</t>
  </si>
  <si>
    <t>400629CH</t>
  </si>
  <si>
    <t>EL400629CH-XL</t>
  </si>
  <si>
    <t>Sam I Am Costume Kids XL</t>
  </si>
  <si>
    <t>400628XS</t>
  </si>
  <si>
    <t>EL400628AD-XS</t>
  </si>
  <si>
    <t>Sam I Am Costume Adult XS</t>
  </si>
  <si>
    <t>https://images.fun.com/products/70647/1-1.jpg</t>
  </si>
  <si>
    <t>400628S</t>
  </si>
  <si>
    <t>EL400628AD-S</t>
  </si>
  <si>
    <t>Sam I Am Costume Adult S</t>
  </si>
  <si>
    <t>400628M</t>
  </si>
  <si>
    <t>EL400628AD-M</t>
  </si>
  <si>
    <t>Sam I Am Costume Adult M</t>
  </si>
  <si>
    <t>400628L</t>
  </si>
  <si>
    <t>EL400628AD-L</t>
  </si>
  <si>
    <t>Sam I Am Costume Adult L</t>
  </si>
  <si>
    <t>400628XL</t>
  </si>
  <si>
    <t>EL400628AD-XL</t>
  </si>
  <si>
    <t>Sam I Am Costume Adult XL</t>
  </si>
  <si>
    <t>4006281X</t>
  </si>
  <si>
    <t>EL400628PL-1X</t>
  </si>
  <si>
    <t>Sam I Am Costume Adult 1X</t>
  </si>
  <si>
    <t>https://images.fun.com/products/70646/1-1.jpg</t>
  </si>
  <si>
    <t>4006282X</t>
  </si>
  <si>
    <t>EL400628PL-2X</t>
  </si>
  <si>
    <t>Sam I Am Costume Adult 2X</t>
  </si>
  <si>
    <t>EL400630-ST</t>
  </si>
  <si>
    <t>Green Eggs &amp; Ham Sandwich Board Costume</t>
  </si>
  <si>
    <t>https://images.fun.com/products/70655/1-1.jpg</t>
  </si>
  <si>
    <t>EL430107-ST</t>
  </si>
  <si>
    <t>Green Eggs &amp; Ham Mismatched Knee High Costume Socks</t>
  </si>
  <si>
    <t>https://images.fun.com/products/69241/1-1.jpg</t>
  </si>
  <si>
    <t>Dr. Seuss Green Eggs and Ham Socks</t>
  </si>
  <si>
    <t>4006342T</t>
  </si>
  <si>
    <t>EL400634TD-2T</t>
  </si>
  <si>
    <t>Horton Costume Kids Toddler 2T</t>
  </si>
  <si>
    <t>Horton Hears a Who</t>
  </si>
  <si>
    <t>https://images.fun.com/products/74181/1-1.jpg</t>
  </si>
  <si>
    <t>Dr. Seuss Horton Hears a Who Costume</t>
  </si>
  <si>
    <t>4006344T</t>
  </si>
  <si>
    <t>EL400634TD-4T</t>
  </si>
  <si>
    <t>Horton Costume Kids Toddler 4T</t>
  </si>
  <si>
    <t>400634XS</t>
  </si>
  <si>
    <t>EL400634CH-XS</t>
  </si>
  <si>
    <t>Horton Costume Kids XS</t>
  </si>
  <si>
    <t>https://images.fun.com/products/74182/1-1.jpg</t>
  </si>
  <si>
    <t>400634S</t>
  </si>
  <si>
    <t>EL400634CH-S</t>
  </si>
  <si>
    <t>Horton Costume Kids S</t>
  </si>
  <si>
    <t>400634M</t>
  </si>
  <si>
    <t>EL400634CH-M</t>
  </si>
  <si>
    <t>Horton Costume Kids M</t>
  </si>
  <si>
    <t>400634L</t>
  </si>
  <si>
    <t>EL400634CH-L</t>
  </si>
  <si>
    <t>Horton Costume Kids L</t>
  </si>
  <si>
    <t>400634XL</t>
  </si>
  <si>
    <t>EL400634CH-XL</t>
  </si>
  <si>
    <t>Horton Costume Kids XL</t>
  </si>
  <si>
    <t>400633XS</t>
  </si>
  <si>
    <t>EL400633AD-XS</t>
  </si>
  <si>
    <t>Horton Costume Adult XS</t>
  </si>
  <si>
    <t>https://images.fun.com/products/74183/1-1.jpg</t>
  </si>
  <si>
    <t>400633S</t>
  </si>
  <si>
    <t>EL400633AD-S</t>
  </si>
  <si>
    <t>Horton Costume Adult S</t>
  </si>
  <si>
    <t>400633M</t>
  </si>
  <si>
    <t>EL400633AD-M</t>
  </si>
  <si>
    <t>Horton Costume Adult M</t>
  </si>
  <si>
    <t>400633L</t>
  </si>
  <si>
    <t>EL400633AD-L</t>
  </si>
  <si>
    <t>Horton Costume Adult L</t>
  </si>
  <si>
    <t>400633XL</t>
  </si>
  <si>
    <t>EL400633AD-XL</t>
  </si>
  <si>
    <t>Horton Costume Adult XL</t>
  </si>
  <si>
    <t>4006331X</t>
  </si>
  <si>
    <t>EL400633PL-1X</t>
  </si>
  <si>
    <t>Horton Costume Adult Plus 1XL</t>
  </si>
  <si>
    <t>https://images.fun.com/products/74184/1-1.jpg</t>
  </si>
  <si>
    <t>4006332X</t>
  </si>
  <si>
    <t>EL400633PL-2X</t>
  </si>
  <si>
    <t>Horton Costume Adult Plus 2XL</t>
  </si>
  <si>
    <t>EL250120-ST</t>
  </si>
  <si>
    <t>Horton Plush Hat</t>
  </si>
  <si>
    <t>https://images.fun.com/products/69452/1-1.jpg</t>
  </si>
  <si>
    <t>Dr. Seuss Horton Hears a Who Hat</t>
  </si>
  <si>
    <t>EL161110-ST</t>
  </si>
  <si>
    <t>Horton Face Headband</t>
  </si>
  <si>
    <t>https://images.fun.com/products/80771/1-1.jpg</t>
  </si>
  <si>
    <t>Dr. Seuss Horton Hears a Who Headband</t>
  </si>
  <si>
    <t>EL4966-ST</t>
  </si>
  <si>
    <t xml:space="preserve">Horton Hears a Who Headband Kit </t>
  </si>
  <si>
    <t>https://images.fun.com/products/92736/1-1.jpg</t>
  </si>
  <si>
    <t>40063112M</t>
  </si>
  <si>
    <t>EL400631-12mo</t>
  </si>
  <si>
    <t>Red Fish Costume Infant 12M</t>
  </si>
  <si>
    <t>One Fish Two Fish</t>
  </si>
  <si>
    <t>https://images.fun.com/products/78420/1-1.jpg</t>
  </si>
  <si>
    <t>Dr. Seuss One Fish Two Fish Costume</t>
  </si>
  <si>
    <t>40063118M</t>
  </si>
  <si>
    <t>EL400631-18mo</t>
  </si>
  <si>
    <t>Red Fish Costume Infant 18M</t>
  </si>
  <si>
    <t>4006312T</t>
  </si>
  <si>
    <t>EL400631-2T</t>
  </si>
  <si>
    <t>Red Fish Costume Toddler 2T</t>
  </si>
  <si>
    <t>4006314T</t>
  </si>
  <si>
    <t>EL400631-4T</t>
  </si>
  <si>
    <t>Red Fish Costume Toddler 4T</t>
  </si>
  <si>
    <t>400631XS</t>
  </si>
  <si>
    <t>EL400631-XS</t>
  </si>
  <si>
    <t>Red Fish Costume Kids XS</t>
  </si>
  <si>
    <t>40063212M</t>
  </si>
  <si>
    <t>EL400632-12mo</t>
  </si>
  <si>
    <t>Blue Fish Costume Infant 12M</t>
  </si>
  <si>
    <t>https://images.fun.com/products/78421/1-1.jpg</t>
  </si>
  <si>
    <t>40063218M</t>
  </si>
  <si>
    <t>EL400632-18mo</t>
  </si>
  <si>
    <t>Blue Fish Costume Infant 18M</t>
  </si>
  <si>
    <t>4006322T</t>
  </si>
  <si>
    <t>EL400632-2T</t>
  </si>
  <si>
    <t>Blue Fish Costume Toddler 2T</t>
  </si>
  <si>
    <t>4006324T</t>
  </si>
  <si>
    <t>EL400632-4T</t>
  </si>
  <si>
    <t>Blue Fish Costume Toddler 4T</t>
  </si>
  <si>
    <t>400632XS</t>
  </si>
  <si>
    <t>EL400632-XS</t>
  </si>
  <si>
    <t>Blue Fish Costume Kids XS</t>
  </si>
  <si>
    <t>EL550060-ST</t>
  </si>
  <si>
    <t>One Fish Two Fish Patch Set</t>
  </si>
  <si>
    <t>https://images.fun.com/products/71267/1-1.jpg</t>
  </si>
  <si>
    <t>Dr. Seuss One Fish Two Fish Patches</t>
  </si>
  <si>
    <t>EL5223-ST</t>
  </si>
  <si>
    <t xml:space="preserve">Blue Fish Sprazy Hat </t>
  </si>
  <si>
    <t>https://images.fun.com/products/87697/1-1.jpg</t>
  </si>
  <si>
    <t>Dr. Seuss One Fish Two Fish Sprazy</t>
  </si>
  <si>
    <t>EL430050-ST</t>
  </si>
  <si>
    <t>Dr. Seuss No Show Sock Set Adult 5 Pack</t>
  </si>
  <si>
    <t>https://images.fun.com/products/70622/1-1.jpg</t>
  </si>
  <si>
    <t>Dr. Seuss Socks</t>
  </si>
  <si>
    <t>EL430051-ST</t>
  </si>
  <si>
    <t>Dr. Seuss Characters Crew Sock Set Adult 3 Pack</t>
  </si>
  <si>
    <t>https://images.fun.com/products/70623/1-1.jpg</t>
  </si>
  <si>
    <t>EL430053-ST</t>
  </si>
  <si>
    <t>Dr. Seuss Patterns Crew Sock Set Adult 5 Pack</t>
  </si>
  <si>
    <t>https://images.fun.com/products/70625/1-1.jpg</t>
  </si>
  <si>
    <t>EL430106-ST</t>
  </si>
  <si>
    <t>Fox in Socks Knee High Costume Socks</t>
  </si>
  <si>
    <t>https://images.fun.com/products/69240/1-1.jpg</t>
  </si>
  <si>
    <t>EL430108-ST</t>
  </si>
  <si>
    <t>Oh the Places You'll Go! Costume Crew Socks</t>
  </si>
  <si>
    <t>https://images.fun.com/products/47100/1-1.jpg</t>
  </si>
  <si>
    <t>EL453564-ST</t>
  </si>
  <si>
    <t>New Seuss Socks Set</t>
  </si>
  <si>
    <t>https://images.fun.com/products/87357/1-1.jpg</t>
  </si>
  <si>
    <t>453111-CHXS</t>
  </si>
  <si>
    <t>EL453111CH-XS</t>
  </si>
  <si>
    <t>Star Bellied Sneetch Costume Kids XS</t>
  </si>
  <si>
    <t>https://images.fun.com/products/88677/1-1.jpg</t>
  </si>
  <si>
    <t>Dr. Seuss Star Bellied Sneetch Costume</t>
  </si>
  <si>
    <t>453111-CHS</t>
  </si>
  <si>
    <t>EL453111CH-S</t>
  </si>
  <si>
    <t>Star Bellied Sneetch Costume Kids S</t>
  </si>
  <si>
    <t>453111-CHM</t>
  </si>
  <si>
    <t>EL453111CH-M</t>
  </si>
  <si>
    <t>Star Bellied Sneetch Costume Kids M</t>
  </si>
  <si>
    <t>453111-CHL</t>
  </si>
  <si>
    <t>EL453111CH-L</t>
  </si>
  <si>
    <t>Star Bellied Sneetch Costume Kids L</t>
  </si>
  <si>
    <t>453111CHXL</t>
  </si>
  <si>
    <t>EL453111CH-XL</t>
  </si>
  <si>
    <t>Star Bellied Sneetch Costume Kids XL</t>
  </si>
  <si>
    <t>453112-ADS</t>
  </si>
  <si>
    <t>EL453112AD-S</t>
  </si>
  <si>
    <t>Star Bellied Sneetch Costume Adult S</t>
  </si>
  <si>
    <t>https://images.fun.com/products/88678/1-1.jpg</t>
  </si>
  <si>
    <t>453112-ADM</t>
  </si>
  <si>
    <t>EL453112AD-M</t>
  </si>
  <si>
    <t>Star Bellied Sneetch Costume Adult M</t>
  </si>
  <si>
    <t>453112-ADL</t>
  </si>
  <si>
    <t>EL453112AD-L</t>
  </si>
  <si>
    <t>Star Bellied Sneetch Costume Adult L</t>
  </si>
  <si>
    <t>453112-ADXL</t>
  </si>
  <si>
    <t>EL453112AD-XL</t>
  </si>
  <si>
    <t>Star Bellied Sneetch Costume Adult XL</t>
  </si>
  <si>
    <t>EL430109-ST</t>
  </si>
  <si>
    <t>The Grinch Costume Crew Socks</t>
  </si>
  <si>
    <t>The Grinch</t>
  </si>
  <si>
    <t>https://images.fun.com/products/69242/1-1.jpg</t>
  </si>
  <si>
    <t>Dr. Seuss The Grinch  Socks</t>
  </si>
  <si>
    <t>EL430101-ST</t>
  </si>
  <si>
    <t>The Grinch Knee High Costume Socks</t>
  </si>
  <si>
    <t>https://images.fun.com/products/47099/1-1.jpg</t>
  </si>
  <si>
    <t>EL430054-ST</t>
  </si>
  <si>
    <t>The Grinch Socks 6 Pack</t>
  </si>
  <si>
    <t>https://images.fun.com/products/78418/1-1.jpg</t>
  </si>
  <si>
    <t>EL430055-ST</t>
  </si>
  <si>
    <t>The Grinch Fuzzy Socks</t>
  </si>
  <si>
    <t>https://images.fun.com/products/74252/1-1.jpg</t>
  </si>
  <si>
    <t>EL103205-ST</t>
  </si>
  <si>
    <t>Max Headband</t>
  </si>
  <si>
    <t>https://images.fun.com/products/58961/1-1.jpg</t>
  </si>
  <si>
    <t>Dr. Seuss The Grinch Accessories</t>
  </si>
  <si>
    <t>EL113400-ST</t>
  </si>
  <si>
    <t>Cindy Lou Deluxe headband</t>
  </si>
  <si>
    <t>https://images.fun.com/products/12801/1-1.jpg</t>
  </si>
  <si>
    <t>EL430199-ST</t>
  </si>
  <si>
    <t>The Grinch Character Necktie</t>
  </si>
  <si>
    <t>https://images.fun.com/products/70632/1-1.jpg</t>
  </si>
  <si>
    <t>EL431633-ST</t>
  </si>
  <si>
    <t>The Grinch Fuzzy Leg Warmers</t>
  </si>
  <si>
    <t>https://images.fun.com/products/14903/1-1.jpg</t>
  </si>
  <si>
    <t>EL337400-ST</t>
  </si>
  <si>
    <t>The Grinch Glasses</t>
  </si>
  <si>
    <t>https://images.fun.com/products/12807/1-1.jpg</t>
  </si>
  <si>
    <t>EL432400-ST</t>
  </si>
  <si>
    <t>The Grinch Gloves</t>
  </si>
  <si>
    <t>https://images.fun.com/products/12808/1-1.jpg</t>
  </si>
  <si>
    <t>EL440361-ST</t>
  </si>
  <si>
    <t>The Grinch Jersey Scarf</t>
  </si>
  <si>
    <t>https://images.fun.com/products/72200/1-1.jpg</t>
  </si>
  <si>
    <t>EL161120-ST</t>
  </si>
  <si>
    <t>The Grinch Face Headband</t>
  </si>
  <si>
    <t>https://images.fun.com/products/80774/1-1.jpg</t>
  </si>
  <si>
    <t>4513332T</t>
  </si>
  <si>
    <t>EL451333-2T</t>
  </si>
  <si>
    <t>Dr. Seuss Grinch Open Face Toddler Costume 2T</t>
  </si>
  <si>
    <t>https://images.fun.com/products/77200/1-1.jpg</t>
  </si>
  <si>
    <t>Dr. Seuss The Grinch Costume</t>
  </si>
  <si>
    <t>4513334T</t>
  </si>
  <si>
    <t>EL451333-4T</t>
  </si>
  <si>
    <t>Dr. Seuss Grinch Open Face Toddler Costume 4T</t>
  </si>
  <si>
    <t>451331-XS</t>
  </si>
  <si>
    <t>EL451331-XS</t>
  </si>
  <si>
    <t>Dr. Seuss Grinch Open Face Adult Costume XS</t>
  </si>
  <si>
    <t>https://images.fun.com/products/77202/1-1.jpg</t>
  </si>
  <si>
    <t>451331-S</t>
  </si>
  <si>
    <t>EL451331-S</t>
  </si>
  <si>
    <t>Dr. Seuss Grinch Open Face Adult Costume S</t>
  </si>
  <si>
    <t>451331-M</t>
  </si>
  <si>
    <t>EL451331-M</t>
  </si>
  <si>
    <t>Dr. Seuss Grinch Open Face Adult Costume M</t>
  </si>
  <si>
    <t>451331-L</t>
  </si>
  <si>
    <t>EL451331-L</t>
  </si>
  <si>
    <t>Dr. Seuss Grinch Open Face Adult Costume L</t>
  </si>
  <si>
    <t>451331-XL</t>
  </si>
  <si>
    <t>EL451331-XL</t>
  </si>
  <si>
    <t>Dr. Seuss Grinch Open Face Adult Costume XL</t>
  </si>
  <si>
    <t>4513322XL</t>
  </si>
  <si>
    <t>EL4513322-2X</t>
  </si>
  <si>
    <t>Dr. Seuss Grinch Open Face Adult Costume Plus 2X</t>
  </si>
  <si>
    <t>https://images.fun.com/products/77203/1-1.jpg</t>
  </si>
  <si>
    <t>4513323XL</t>
  </si>
  <si>
    <t>EL4513322-3X</t>
  </si>
  <si>
    <t>Dr. Seuss Grinch Open Face Adult Costume Plus 3X</t>
  </si>
  <si>
    <t>451342-XS</t>
  </si>
  <si>
    <t>EL451342-XS</t>
  </si>
  <si>
    <t>Dr. Seuss Grinch Open Face Kids Costume XS</t>
  </si>
  <si>
    <t>https://images.fun.com/products/77201/1-1.jpg</t>
  </si>
  <si>
    <t xml:space="preserve">Dr. Seuss The Grinch Costume </t>
  </si>
  <si>
    <t>451342-S</t>
  </si>
  <si>
    <t>EL451342-S</t>
  </si>
  <si>
    <t>Dr. Seuss Grinch Open Face Kids Costume S</t>
  </si>
  <si>
    <t>451342-M</t>
  </si>
  <si>
    <t>EL451342-M</t>
  </si>
  <si>
    <t>Dr. Seuss Grinch Open Face Kids Costume M</t>
  </si>
  <si>
    <t>451342-L</t>
  </si>
  <si>
    <t>EL451342-L</t>
  </si>
  <si>
    <t>Dr. Seuss Grinch Open Face Kids Costume L</t>
  </si>
  <si>
    <t>451342-XL</t>
  </si>
  <si>
    <t>EL451342-XL</t>
  </si>
  <si>
    <t>Dr. Seuss Grinch Open Face Kids Costume XL</t>
  </si>
  <si>
    <t>EL451453-ST</t>
  </si>
  <si>
    <t>The Grinch Feet Kids</t>
  </si>
  <si>
    <t>https://images.fun.com/products/75745/1-1.jpg</t>
  </si>
  <si>
    <t>Dr. Seuss The Grinch Costume Accessories</t>
  </si>
  <si>
    <t>EL451452-ST</t>
  </si>
  <si>
    <t>The Grinch Feet Adult</t>
  </si>
  <si>
    <t>https://images.fun.com/products/75746/1-1.jpg</t>
  </si>
  <si>
    <t>EL451451-ST</t>
  </si>
  <si>
    <t>The Grinch Deluxe Hands Kids</t>
  </si>
  <si>
    <t>https://images.fun.com/products/75747/1-1.jpg</t>
  </si>
  <si>
    <t>EL451450-ST</t>
  </si>
  <si>
    <t>The Grinch Deluxe Hands Adult</t>
  </si>
  <si>
    <t>https://images.fun.com/products/75748/1-1.jpg</t>
  </si>
  <si>
    <t>451346SM</t>
  </si>
  <si>
    <t>EL451340CH-S/M</t>
  </si>
  <si>
    <t>The Grinch Fur Pants Kids S/M</t>
  </si>
  <si>
    <t>https://images.fun.com/products/77732/1-1.jpg</t>
  </si>
  <si>
    <t>451346LXL</t>
  </si>
  <si>
    <t>EL451340CH-L/XL</t>
  </si>
  <si>
    <t>The Grinch Fur Pants Kids L/XL</t>
  </si>
  <si>
    <t>451340SM</t>
  </si>
  <si>
    <t>EL451340AD-S/M</t>
  </si>
  <si>
    <t>The Grinch Fur Pants Adult S/M</t>
  </si>
  <si>
    <t>https://images.fun.com/products/77730/1-1.jpg</t>
  </si>
  <si>
    <t>451340LXL</t>
  </si>
  <si>
    <t>EL451340AD-L/XL</t>
  </si>
  <si>
    <t>The Grinch Fur Pants Adult L/XL</t>
  </si>
  <si>
    <t>4513442X</t>
  </si>
  <si>
    <t>EL451340PL-XXL</t>
  </si>
  <si>
    <t>The Grinch Fur Pants Adult Plus 2X</t>
  </si>
  <si>
    <t>https://images.fun.com/products/77731/1-1.jpg</t>
  </si>
  <si>
    <t>451347SM</t>
  </si>
  <si>
    <t>EL451341CH-S/M</t>
  </si>
  <si>
    <t>The Grinch Velboa Pants Kids S/M</t>
  </si>
  <si>
    <t>https://images.fun.com/products/77733/1-1.jpg</t>
  </si>
  <si>
    <t>451347LXL</t>
  </si>
  <si>
    <t>EL451341CH-L/XL</t>
  </si>
  <si>
    <t>The Grinch Velboa Pants Kids L/XL</t>
  </si>
  <si>
    <t>451341SM</t>
  </si>
  <si>
    <t>EL451341AD-S/M</t>
  </si>
  <si>
    <t>The Grinch Velboa Pants Adult S/M</t>
  </si>
  <si>
    <t>451341LXL</t>
  </si>
  <si>
    <t>EL451341AD-L/XL</t>
  </si>
  <si>
    <t>The Grinch Velboa Pants Adult L/XL</t>
  </si>
  <si>
    <t>4513452X</t>
  </si>
  <si>
    <t>EL451341PL-XXL</t>
  </si>
  <si>
    <t>The Grinch Velboa Pants Adult Plus 2X</t>
  </si>
  <si>
    <t>https://images.fun.com/products/77735/1-1.jpg</t>
  </si>
  <si>
    <t>453565S</t>
  </si>
  <si>
    <t>FUN453565AD-S</t>
  </si>
  <si>
    <t>Adult The Grinch Hoodie Costume Top S</t>
  </si>
  <si>
    <t>https://images.fun.com/products/90287/1-1.jpg</t>
  </si>
  <si>
    <t>453565M</t>
  </si>
  <si>
    <t>FUN453565AD-M</t>
  </si>
  <si>
    <t>Adult The Grinch Hoodie Costume Top M</t>
  </si>
  <si>
    <t>453565L</t>
  </si>
  <si>
    <t>FUN453565AD-L</t>
  </si>
  <si>
    <t>Adult The Grinch Hoodie Costume Top L</t>
  </si>
  <si>
    <t>453565XL</t>
  </si>
  <si>
    <t>FUN453565AD-XL</t>
  </si>
  <si>
    <t>Adult The Grinch Hoodie Costume Top XL</t>
  </si>
  <si>
    <t>EL400662-ST</t>
  </si>
  <si>
    <t>The Grinch Kigurumi Adult One Size</t>
  </si>
  <si>
    <t>https://images.fun.com/products/46877/1-1.jpg</t>
  </si>
  <si>
    <t>Dr. Seuss The Grinch Costume Jumpsuit</t>
  </si>
  <si>
    <t>400640-CHSM</t>
  </si>
  <si>
    <t>EL400640-S/M</t>
  </si>
  <si>
    <t>The Grinch Jumpsuit Costume Kids S/M</t>
  </si>
  <si>
    <t>https://images.fun.com/products/86362/1-1.jpg</t>
  </si>
  <si>
    <t>400640-CHLXL</t>
  </si>
  <si>
    <t>EL400640-L/XL</t>
  </si>
  <si>
    <t>The Grinch Jumpsuit Costume Kids L/XL</t>
  </si>
  <si>
    <t>400639-ADSM</t>
  </si>
  <si>
    <t>EL400639-S/M</t>
  </si>
  <si>
    <t>The Grinch Jumpsuit Costume Adult S/M</t>
  </si>
  <si>
    <t>https://images.fun.com/products/86361/1-1.jpg</t>
  </si>
  <si>
    <t>400639-ADLXL</t>
  </si>
  <si>
    <t>EL400639-L/XL</t>
  </si>
  <si>
    <t>The Grinch Jumpsuit Costume Adult L/XL</t>
  </si>
  <si>
    <t>EL400663-S/M</t>
  </si>
  <si>
    <t>The Grinch Deluxe Jumpsuit with Latex Mask Mens S/M</t>
  </si>
  <si>
    <t>https://images.fun.com/products/69188/1-1.jpg</t>
  </si>
  <si>
    <t>EL400663-L/XL</t>
  </si>
  <si>
    <t>The Grinch Deluxe Jumpsuit with Latex Mask Mens L/XL</t>
  </si>
  <si>
    <t>400664AD2X</t>
  </si>
  <si>
    <t>EL400663PL-XXL</t>
  </si>
  <si>
    <t>The Grinch Deluxe Jumpsuit with Latex Mask Mens Plus XXL</t>
  </si>
  <si>
    <t>EL251422-ST</t>
  </si>
  <si>
    <t>The Grinch Knit Hat</t>
  </si>
  <si>
    <t>https://images.fun.com/products/77646/1-1.jpg</t>
  </si>
  <si>
    <t>Dr. Seuss The Grinch Hat</t>
  </si>
  <si>
    <t>EL291261-ST</t>
  </si>
  <si>
    <t>The Grinch Plush Hat with Beard</t>
  </si>
  <si>
    <t>https://images.fun.com/products/12805/1-1.jpg</t>
  </si>
  <si>
    <t>EL292215-ST</t>
  </si>
  <si>
    <t>The Grinch Bricky Blocks Build-On Snapback Hat Kit</t>
  </si>
  <si>
    <t>https://images.fun.com/products/69161/1-1.jpg</t>
  </si>
  <si>
    <t>EL453539-ST</t>
  </si>
  <si>
    <t>Grinch Beanie &amp; Gloves Set</t>
  </si>
  <si>
    <t>https://images.fun.com/products/90527/1-1.jpg</t>
  </si>
  <si>
    <t>EL251141-ST</t>
  </si>
  <si>
    <t>The Grinch Fuzzy Cap</t>
  </si>
  <si>
    <t>https://images.fun.com/products/47689/1-1.jpg</t>
  </si>
  <si>
    <t>EL291260-ST</t>
  </si>
  <si>
    <t>The Grinch Plush Hoodie Hat</t>
  </si>
  <si>
    <t>https://images.fun.com/products/3427/1-1.jpg</t>
  </si>
  <si>
    <t>EL444473-ST</t>
  </si>
  <si>
    <t>The Grinch Plush Mouth Mover Mask</t>
  </si>
  <si>
    <t>https://images.fun.com/products/58960/1-1.jpg</t>
  </si>
  <si>
    <t>Dr. Seuss The Grinch Mask</t>
  </si>
  <si>
    <t>EL131000-ST</t>
  </si>
  <si>
    <t>The Grinch Deluxe Full Latex Mask</t>
  </si>
  <si>
    <t>https://images.fun.com/products/3349/1-1.jpg</t>
  </si>
  <si>
    <t>EL131002-ST</t>
  </si>
  <si>
    <t>The Grinch Vacuform Mask</t>
  </si>
  <si>
    <t>https://images.fun.com/products/14878/1-1.jpg</t>
  </si>
  <si>
    <t>451327-S</t>
  </si>
  <si>
    <t>EL451327-S</t>
  </si>
  <si>
    <t>Max Dog Costume S</t>
  </si>
  <si>
    <t>https://images.fun.com/products/75744/1-1.jpg</t>
  </si>
  <si>
    <t>Dr. Seuss The Grinch Max Costume</t>
  </si>
  <si>
    <t>451327-M</t>
  </si>
  <si>
    <t>EL451327-M</t>
  </si>
  <si>
    <t>Max Dog Costume M</t>
  </si>
  <si>
    <t>EL451327-L</t>
  </si>
  <si>
    <t>Max Dog Costume L</t>
  </si>
  <si>
    <t>451382-03M</t>
  </si>
  <si>
    <t>EL451382-0/3M</t>
  </si>
  <si>
    <t>Max Costume Infant 0-3mo</t>
  </si>
  <si>
    <t>https://images.fun.com/products/85538/1-1.jpg</t>
  </si>
  <si>
    <t>451382-36M</t>
  </si>
  <si>
    <t>EL451382-3/6MO</t>
  </si>
  <si>
    <t>Max Costume Infant 3-6mo</t>
  </si>
  <si>
    <t>451382-69M</t>
  </si>
  <si>
    <t>EL451382-6/9MO</t>
  </si>
  <si>
    <t>Max Costume Infant 6-9mo</t>
  </si>
  <si>
    <t>451382-912M</t>
  </si>
  <si>
    <t>EL451382-9/12MO</t>
  </si>
  <si>
    <t>Max Costume Infant 9-12mo</t>
  </si>
  <si>
    <t>451382-1218M</t>
  </si>
  <si>
    <t>EL451382-12/18MO</t>
  </si>
  <si>
    <t>Max Costume Infant 12-18mo</t>
  </si>
  <si>
    <t>451382-1824M</t>
  </si>
  <si>
    <t>EL451382-18/24MO</t>
  </si>
  <si>
    <t>Max Costume Infant 18-24mo</t>
  </si>
  <si>
    <t>EL451337-18MO</t>
  </si>
  <si>
    <t>Max Costume Toddler 18mo</t>
  </si>
  <si>
    <t>https://images.fun.com/products/78283/1-1.jpg</t>
  </si>
  <si>
    <t>4513372T</t>
  </si>
  <si>
    <t>EL451337-2T</t>
  </si>
  <si>
    <t>Max Costume Toddler 2T</t>
  </si>
  <si>
    <t>4513374T</t>
  </si>
  <si>
    <t>EL451337-4T</t>
  </si>
  <si>
    <t>Max Costume Toddler 4T</t>
  </si>
  <si>
    <t>451336XS</t>
  </si>
  <si>
    <t>EL451336CH-XS</t>
  </si>
  <si>
    <t>Max Costume Kids XS</t>
  </si>
  <si>
    <t>https://images.fun.com/products/78282/1-1.jpg</t>
  </si>
  <si>
    <t>451336S</t>
  </si>
  <si>
    <t>EL451336CH-S</t>
  </si>
  <si>
    <t>Max Costume Kids S</t>
  </si>
  <si>
    <t>451336M</t>
  </si>
  <si>
    <t>EL451336CH-M</t>
  </si>
  <si>
    <t>Max Costume Kids M</t>
  </si>
  <si>
    <t>451336L</t>
  </si>
  <si>
    <t>EL451336CH-L</t>
  </si>
  <si>
    <t>Max Costume Kids L</t>
  </si>
  <si>
    <t>EL451336CH-XL</t>
  </si>
  <si>
    <t>Max Costume Kids XL</t>
  </si>
  <si>
    <t>https://images.fun.com/products/86369/1-1.jpg</t>
  </si>
  <si>
    <t>EL451336AD-XS</t>
  </si>
  <si>
    <t>Max Costume Adult XS</t>
  </si>
  <si>
    <t>https://images.fun.com/products/86370/1-1.jpg</t>
  </si>
  <si>
    <t>451338-S</t>
  </si>
  <si>
    <t>EL451336AD-S</t>
  </si>
  <si>
    <t>Max Costume Adult S</t>
  </si>
  <si>
    <t>451338-M</t>
  </si>
  <si>
    <t>EL451336AD-M</t>
  </si>
  <si>
    <t>Max Costume Adult M</t>
  </si>
  <si>
    <t>451338-L</t>
  </si>
  <si>
    <t>EL451336AD-L</t>
  </si>
  <si>
    <t>Max Costume Adult L</t>
  </si>
  <si>
    <t>451338-XL</t>
  </si>
  <si>
    <t>EL451336AD-XL</t>
  </si>
  <si>
    <t>Max Costume Adult XL</t>
  </si>
  <si>
    <t>451339-2X</t>
  </si>
  <si>
    <t>EL451336PL-2X</t>
  </si>
  <si>
    <t>Max Costume Adult Plus 2X</t>
  </si>
  <si>
    <t>https://images.fun.com/products/86499/1-1.jpg</t>
  </si>
  <si>
    <t>EL451381-0/3mo</t>
  </si>
  <si>
    <t>The Grinch Santa Costume Infant 0-3mo</t>
  </si>
  <si>
    <t>https://images.fun.com/products/85654/1-1.jpg</t>
  </si>
  <si>
    <t>Dr. Seuss The Grinch Santa Costume</t>
  </si>
  <si>
    <t>EL451381-3/6mo</t>
  </si>
  <si>
    <t>The Grinch Santa Costume Infant 3-6mo</t>
  </si>
  <si>
    <t>EL451381-6/9mo</t>
  </si>
  <si>
    <t>The Grinch Santa Costume Infant 6-9mo</t>
  </si>
  <si>
    <t>EL451381-9/12MO</t>
  </si>
  <si>
    <t>The Grinch Santa Costume Infant 9-12mo</t>
  </si>
  <si>
    <t>EL451381-12/18mo</t>
  </si>
  <si>
    <t>The Grinch Santa Costume Infant 12-18mo</t>
  </si>
  <si>
    <t>EL451381-18/24MO</t>
  </si>
  <si>
    <t>The Grinch Santa Costume Infant 18-24mo</t>
  </si>
  <si>
    <t>EL403030-S/M</t>
  </si>
  <si>
    <t>The Grinch Santa Costume Mens S/M</t>
  </si>
  <si>
    <t>https://images.fun.com/products/14888/1-1.jpg</t>
  </si>
  <si>
    <t>EL403030-L/XL</t>
  </si>
  <si>
    <t>The Grinch Santa Costume Mens L/XL</t>
  </si>
  <si>
    <t>EL400636AD-S/M</t>
  </si>
  <si>
    <t>The Grinch Santa Costume Deluxe with Mask Mens S/M</t>
  </si>
  <si>
    <t>https://images.fun.com/products/3475/1-1.jpg</t>
  </si>
  <si>
    <t>EL400636-L/XL</t>
  </si>
  <si>
    <t>The Grinch Santa Costume Deluxe with Mask Mens L/XL</t>
  </si>
  <si>
    <t>EL400638AD-2X</t>
  </si>
  <si>
    <t>The Grinch Santa Costume Deluxe with Mask Mens XXL</t>
  </si>
  <si>
    <t>EL451335-18MO</t>
  </si>
  <si>
    <t>The Grinch Santa Open Face Costume 18mo</t>
  </si>
  <si>
    <t>https://images.fun.com/products/77736/1-1.jpg</t>
  </si>
  <si>
    <t>4513352T</t>
  </si>
  <si>
    <t>EL451335-2T</t>
  </si>
  <si>
    <t>The Grinch Santa Open Face Costume Toddler 2T</t>
  </si>
  <si>
    <t>4513354T</t>
  </si>
  <si>
    <t>EL451335-4T</t>
  </si>
  <si>
    <t>The Grinch Santa Open Face Costume Toddler 4T</t>
  </si>
  <si>
    <t>451343XS</t>
  </si>
  <si>
    <t>EL451343-XS</t>
  </si>
  <si>
    <t>The Grinch Santa Open Face Costume Kids XS</t>
  </si>
  <si>
    <t>https://images.fun.com/products/76646/1-1.jpg</t>
  </si>
  <si>
    <t>451343S</t>
  </si>
  <si>
    <t>EL451343-S</t>
  </si>
  <si>
    <t>The Grinch Santa Open Face Costume Kids S</t>
  </si>
  <si>
    <t>451343M</t>
  </si>
  <si>
    <t>EL451343-M</t>
  </si>
  <si>
    <t>The Grinch Santa Open Face Costume Kids M</t>
  </si>
  <si>
    <t>451343L</t>
  </si>
  <si>
    <t>EL451343-L</t>
  </si>
  <si>
    <t>The Grinch Santa Open Face Costume Kids L</t>
  </si>
  <si>
    <t>451343XL</t>
  </si>
  <si>
    <t>EL451343-XL</t>
  </si>
  <si>
    <t>The Grinch Santa Open Face Costume Kids XL</t>
  </si>
  <si>
    <t>451328XS</t>
  </si>
  <si>
    <t>EL451328-XS</t>
  </si>
  <si>
    <t>The Grinch Santa Open Face Costume Adult XS</t>
  </si>
  <si>
    <t>https://images.fun.com/products/75749/1-1.jpg</t>
  </si>
  <si>
    <t>451328S</t>
  </si>
  <si>
    <t>EL451328-S</t>
  </si>
  <si>
    <t>The Grinch Santa Open Face Costume Adult S</t>
  </si>
  <si>
    <t>451328M</t>
  </si>
  <si>
    <t>EL451328-M</t>
  </si>
  <si>
    <t>The Grinch Santa Open Face Costume Adult M</t>
  </si>
  <si>
    <t>451328L</t>
  </si>
  <si>
    <t>EL451328-L</t>
  </si>
  <si>
    <t>The Grinch Santa Open Face Costume Adult L</t>
  </si>
  <si>
    <t>451328XL</t>
  </si>
  <si>
    <t>EL451328-XL</t>
  </si>
  <si>
    <t>The Grinch Santa Open Face Costume Adult XL</t>
  </si>
  <si>
    <t>4513342XL</t>
  </si>
  <si>
    <t>EL451334-2X</t>
  </si>
  <si>
    <t>The Grinch Santa Open Face Costume Adult Plus 2XL</t>
  </si>
  <si>
    <t>https://images.fun.com/products/77737/1-1.jpg</t>
  </si>
  <si>
    <t>4513343XL</t>
  </si>
  <si>
    <t>EL451334-3X</t>
  </si>
  <si>
    <t>The Grinch Santa Open Face Costume Adult Plus 3XL</t>
  </si>
  <si>
    <t>453157CHXS</t>
  </si>
  <si>
    <t>EL453157CH-XS</t>
  </si>
  <si>
    <t xml:space="preserve">The Lorax Costume Kids XS - Sustainable Materials </t>
  </si>
  <si>
    <t>The Lorax</t>
  </si>
  <si>
    <t>https://images.fun.com/products/89489/1-1.jpg</t>
  </si>
  <si>
    <t>Dr. Seuss The Lorax Costume</t>
  </si>
  <si>
    <t>453157CHS</t>
  </si>
  <si>
    <t>EL453157CH-S</t>
  </si>
  <si>
    <t xml:space="preserve">The Lorax Costume Kids S - Sustainable Materials </t>
  </si>
  <si>
    <t>453157CHM</t>
  </si>
  <si>
    <t>EL453157CH-M</t>
  </si>
  <si>
    <t xml:space="preserve">The Lorax Costume Kids M - Sustainable Materials </t>
  </si>
  <si>
    <t>453157CHL</t>
  </si>
  <si>
    <t>EL453157CH-L</t>
  </si>
  <si>
    <t xml:space="preserve">The Lorax Costume Kids L - Sustainable Materials </t>
  </si>
  <si>
    <t>453157CHXL</t>
  </si>
  <si>
    <t>EL453157CH-XL</t>
  </si>
  <si>
    <t xml:space="preserve">The Lorax Costume Kids XL - Sustainable Materials </t>
  </si>
  <si>
    <t>453157ADS</t>
  </si>
  <si>
    <t>EL453157AD-S</t>
  </si>
  <si>
    <t xml:space="preserve">The Lorax Costume Adult S - Sustainable Materials </t>
  </si>
  <si>
    <t>https://images.fun.com/products/89498/1-1.jpg</t>
  </si>
  <si>
    <t>453157ADM</t>
  </si>
  <si>
    <t>EL453157AD-M</t>
  </si>
  <si>
    <t xml:space="preserve">The Lorax Costume Adult M - Sustainable Materials </t>
  </si>
  <si>
    <t>453157ADL</t>
  </si>
  <si>
    <t>EL453157AD-L</t>
  </si>
  <si>
    <t xml:space="preserve">The Lorax Costume Adult L - Sustainable Materials </t>
  </si>
  <si>
    <t>453157ADXL</t>
  </si>
  <si>
    <t>EL453157AD-XL</t>
  </si>
  <si>
    <t xml:space="preserve">The Lorax Costume Adult XL - Sustainable Materials </t>
  </si>
  <si>
    <t>251516</t>
  </si>
  <si>
    <t>EL251516-ST</t>
  </si>
  <si>
    <t>The Lorax Fuzzy Cap</t>
  </si>
  <si>
    <t>https://images.fun.com/products/88524/1-1.jpg</t>
  </si>
  <si>
    <t>Dr. Seuss The Lorax Hat</t>
  </si>
  <si>
    <t>EL291200-ST</t>
  </si>
  <si>
    <t>The Lorax Plush Hoodie Hat</t>
  </si>
  <si>
    <t>https://images.fun.com/products/3426/1-1.jpg</t>
  </si>
  <si>
    <t>EL426000-ST</t>
  </si>
  <si>
    <t>Thing 1&amp;2 Plush Wig Kids</t>
  </si>
  <si>
    <t>https://images.fun.com/products/70656/1-1.jpg</t>
  </si>
  <si>
    <t>Dr. Seuss Thing 1 &amp; 2 Accessories</t>
  </si>
  <si>
    <t>EL130230-ST</t>
  </si>
  <si>
    <t>Thing 1&amp;2 Plush Wig Adult</t>
  </si>
  <si>
    <t>https://images.fun.com/products/3345/1-1.jpg</t>
  </si>
  <si>
    <t>EL430196-ST</t>
  </si>
  <si>
    <t>Thing 1&amp;2 Character Necktie</t>
  </si>
  <si>
    <t>https://images.fun.com/products/70629/1-1.jpg</t>
  </si>
  <si>
    <t>EL433101-ST</t>
  </si>
  <si>
    <t>Thing 1&amp;2 Glovettes</t>
  </si>
  <si>
    <t>https://images.fun.com/products/14905/1-1.jpg</t>
  </si>
  <si>
    <t>453561S</t>
  </si>
  <si>
    <t>FUN453561AD-S</t>
  </si>
  <si>
    <t>Dr. Seuss Thing 1 &amp; 2 Hoodie Costume Top Adult S</t>
  </si>
  <si>
    <t>https://images.fun.com/products/92443/1-1.jpg</t>
  </si>
  <si>
    <t>453561M</t>
  </si>
  <si>
    <t>FUN453561AD-M</t>
  </si>
  <si>
    <t>Dr. Seuss Thing 1 &amp; 2 Hoodie Costume Top Adult M</t>
  </si>
  <si>
    <t>453561L</t>
  </si>
  <si>
    <t>FUN453561AD-L</t>
  </si>
  <si>
    <t>Dr. Seuss Thing 1 &amp; 2 Hoodie Costume Top Adult L</t>
  </si>
  <si>
    <t xml:space="preserve">Online </t>
  </si>
  <si>
    <t>453561XL</t>
  </si>
  <si>
    <t>FUN453561AD-XL</t>
  </si>
  <si>
    <t>Dr. Seuss Thing 1 &amp; 2 Hoodie Costume Top Adult XL</t>
  </si>
  <si>
    <t>400625-03M</t>
  </si>
  <si>
    <t>EL400625-0/3mo</t>
  </si>
  <si>
    <t>Thing 1&amp;2 Onesie Infant 0/3M</t>
  </si>
  <si>
    <t>https://images.fun.com/products/86359/1-1.jpg</t>
  </si>
  <si>
    <t>Dr. Seuss Thing 1 &amp; 2 Costume</t>
  </si>
  <si>
    <t>400625-36M</t>
  </si>
  <si>
    <t>EL400625-3/6mo</t>
  </si>
  <si>
    <t>Thing 1&amp;2 Onesie Infant 3/6M</t>
  </si>
  <si>
    <t>400625-69M</t>
  </si>
  <si>
    <t>EL400625-6/9mo</t>
  </si>
  <si>
    <t>Thing 1&amp;2 Onesie Infant 6/9M</t>
  </si>
  <si>
    <t>400625-912M</t>
  </si>
  <si>
    <t>EL400625-9/12mo</t>
  </si>
  <si>
    <t>Thing 1&amp;2 Onesie Infant 9/12M</t>
  </si>
  <si>
    <t>400625-1218M</t>
  </si>
  <si>
    <t>EL400625-12/18mo</t>
  </si>
  <si>
    <t>Thing 1&amp;2 Onesie Infant 12/18M</t>
  </si>
  <si>
    <t>400625-1824M</t>
  </si>
  <si>
    <t>EL400625-18/24mo</t>
  </si>
  <si>
    <t>Thing 1&amp;2 Onesie Infant 18/24M</t>
  </si>
  <si>
    <t>EL403220-XS</t>
  </si>
  <si>
    <t>Thing 1&amp;2 Costume Kids XS 2T-4T</t>
  </si>
  <si>
    <t>https://images.fun.com/products/14890/1-1.jpg</t>
  </si>
  <si>
    <t>EL403230CH-S</t>
  </si>
  <si>
    <t>Thing 1&amp;2 Costume Kids S 4-6</t>
  </si>
  <si>
    <t>https://images.fun.com/products/14891/1-1.jpg</t>
  </si>
  <si>
    <t>403230CHM</t>
  </si>
  <si>
    <t>EL403230CH-M</t>
  </si>
  <si>
    <t>Thing 1&amp;2 Costume Kids M</t>
  </si>
  <si>
    <t>403230CHL</t>
  </si>
  <si>
    <t>EL403230CH-L</t>
  </si>
  <si>
    <t>Thing 1&amp;2 Costume Kids L</t>
  </si>
  <si>
    <t>403230CHXL</t>
  </si>
  <si>
    <t>EL403230CH-XL</t>
  </si>
  <si>
    <t>Thing 1&amp;2 Costume Kids XL</t>
  </si>
  <si>
    <t>400622TD</t>
  </si>
  <si>
    <t>EL400622TD-18MO</t>
  </si>
  <si>
    <t>Thing 1&amp;2 Costume Toddler Girls 18M</t>
  </si>
  <si>
    <t>https://images.fun.com/products/77453/1-1.jpg</t>
  </si>
  <si>
    <t>4006222T</t>
  </si>
  <si>
    <t>EL400622TD-2T</t>
  </si>
  <si>
    <t>Thing 1&amp;2 Costume Toddler Girls 2T</t>
  </si>
  <si>
    <t>4006224T</t>
  </si>
  <si>
    <t>EL400622TD-4T</t>
  </si>
  <si>
    <t>Thing 1&amp;2 Costume Toddler Girls 4T</t>
  </si>
  <si>
    <t>400622XS</t>
  </si>
  <si>
    <t>EL400622CH-XS</t>
  </si>
  <si>
    <t>Thing 1&amp;2 Costume Girls XS</t>
  </si>
  <si>
    <t>https://images.fun.com/products/77454/1-1.jpg</t>
  </si>
  <si>
    <t>400622S</t>
  </si>
  <si>
    <t>EL400622CH-S</t>
  </si>
  <si>
    <t>Thing 1&amp;2 Costume Girls S</t>
  </si>
  <si>
    <t>400622M</t>
  </si>
  <si>
    <t>EL400622CH-M</t>
  </si>
  <si>
    <t>Thing 1&amp;2 Costume Girls M</t>
  </si>
  <si>
    <t>400622L</t>
  </si>
  <si>
    <t>EL400622CH-L</t>
  </si>
  <si>
    <t>Thing 1&amp;2 Costume Girls L</t>
  </si>
  <si>
    <t>400622XL</t>
  </si>
  <si>
    <t>EL400622CH-XL</t>
  </si>
  <si>
    <t>Thing 1&amp;2 Costume Girls XL</t>
  </si>
  <si>
    <t>400621XS</t>
  </si>
  <si>
    <t>EL400621-XS</t>
  </si>
  <si>
    <t>Thing 1&amp;2 Costume Womens XS</t>
  </si>
  <si>
    <t>https://images.fun.com/products/77455/1-1.jpg</t>
  </si>
  <si>
    <t>400621S</t>
  </si>
  <si>
    <t>EL400621-S</t>
  </si>
  <si>
    <t>Thing 1&amp;2 Costume Womens S</t>
  </si>
  <si>
    <t>400621M</t>
  </si>
  <si>
    <t>EL400621-M</t>
  </si>
  <si>
    <t>Thing 1&amp;2 Costume Womens M</t>
  </si>
  <si>
    <t>400621L</t>
  </si>
  <si>
    <t>EL400621-L</t>
  </si>
  <si>
    <t>Thing 1&amp;2 Costume Womens L</t>
  </si>
  <si>
    <t>400621XL</t>
  </si>
  <si>
    <t>EL400621-XL</t>
  </si>
  <si>
    <t>Thing 1&amp;2 Costume Womens XL</t>
  </si>
  <si>
    <t>403130ADXS</t>
  </si>
  <si>
    <t>EL403130AD-XS</t>
  </si>
  <si>
    <t>Thing 1&amp;2 Costume Mens XS</t>
  </si>
  <si>
    <t>https://images.fun.com/products/14889/1-1.jpg</t>
  </si>
  <si>
    <t>EL403130AD-S/M</t>
  </si>
  <si>
    <t>Thing 1&amp;2 Costume Mens S/M</t>
  </si>
  <si>
    <t>EL403130AD-L/XL</t>
  </si>
  <si>
    <t>Thing 1&amp;2 Costume Mens L/XL</t>
  </si>
  <si>
    <t>403160AD2X</t>
  </si>
  <si>
    <t>EL403160PL-XXL</t>
  </si>
  <si>
    <t>Thing 1&amp;2 Costume Mens 2X</t>
  </si>
  <si>
    <t>403160PL</t>
  </si>
  <si>
    <t>EL403160PL-3X</t>
  </si>
  <si>
    <t>Thing 1&amp;2 Costume Mens 3X</t>
  </si>
  <si>
    <t>https://images.fun.com/products/74185/1-1.jpg</t>
  </si>
  <si>
    <t>400620TD</t>
  </si>
  <si>
    <t>EL400620TD-18MO</t>
  </si>
  <si>
    <t>Thing 1&amp;2 Deluxe Costume Toddler 18M</t>
  </si>
  <si>
    <t>https://images.fun.com/products/70642/1-1.jpg</t>
  </si>
  <si>
    <t>4006202T</t>
  </si>
  <si>
    <t>EL400620TD-2T</t>
  </si>
  <si>
    <t>Thing 1&amp;2 Deluxe Costume Toddler 2T</t>
  </si>
  <si>
    <t>https://images.fun.com/products/70641/1-1.jpg</t>
  </si>
  <si>
    <t>4006204T</t>
  </si>
  <si>
    <t>EL400620TD-4T</t>
  </si>
  <si>
    <t>Thing 1&amp;2 Deluxe Costume Toddler 4T</t>
  </si>
  <si>
    <t>400620XS</t>
  </si>
  <si>
    <t>EL400620CH-XS</t>
  </si>
  <si>
    <t>Thing 1&amp;2 Deluxe Costume Kids XS</t>
  </si>
  <si>
    <t>400620S</t>
  </si>
  <si>
    <t>EL400620CH-S</t>
  </si>
  <si>
    <t>Thing 1&amp;2 Deluxe Costume Kids S</t>
  </si>
  <si>
    <t>400620M</t>
  </si>
  <si>
    <t>EL400620CH-M</t>
  </si>
  <si>
    <t>Thing 1&amp;2 Deluxe Costume Kids M</t>
  </si>
  <si>
    <t>400620L</t>
  </si>
  <si>
    <t>EL400620CH-L</t>
  </si>
  <si>
    <t>Thing 1&amp;2 Deluxe Costume Kids L</t>
  </si>
  <si>
    <t>400620XL</t>
  </si>
  <si>
    <t>EL400620CH-XL</t>
  </si>
  <si>
    <t>Thing 1&amp;2 Deluxe Costume Kids XL</t>
  </si>
  <si>
    <t>400619XS</t>
  </si>
  <si>
    <t>EL400619AD-XS</t>
  </si>
  <si>
    <t>Thing 1&amp;2 Deluxe Costume Adult XS</t>
  </si>
  <si>
    <t>https://images.fun.com/products/70640/1-1.jpg</t>
  </si>
  <si>
    <t>400619S</t>
  </si>
  <si>
    <t>EL400619AD-S</t>
  </si>
  <si>
    <t>Thing 1&amp;2 Deluxe Costume Adult S</t>
  </si>
  <si>
    <t>400619M</t>
  </si>
  <si>
    <t>EL400619AD-M</t>
  </si>
  <si>
    <t xml:space="preserve">Thing 1&amp;2 Deluxe Costume Adult M (Redesign -old #EL400533) </t>
  </si>
  <si>
    <t>400619L</t>
  </si>
  <si>
    <t>EL400619AD-L</t>
  </si>
  <si>
    <t>Thing 1&amp;2 Deluxe Costume Adult L</t>
  </si>
  <si>
    <t>400619XL</t>
  </si>
  <si>
    <t>EL400619AD-XL</t>
  </si>
  <si>
    <t>Thing 1&amp;2 Deluxe Costume Adult XL</t>
  </si>
  <si>
    <t>4006191X</t>
  </si>
  <si>
    <t>EL400619PL-1X</t>
  </si>
  <si>
    <t>Thing 1&amp;2 Deluxe Costume Adult Plus 1X</t>
  </si>
  <si>
    <t>https://images.fun.com/products/70639/1-1.jpg</t>
  </si>
  <si>
    <t>4006192X</t>
  </si>
  <si>
    <t>EL400619PL-2X</t>
  </si>
  <si>
    <t>Thing 1&amp;2 Deluxe Costume Adult Plus 2X</t>
  </si>
  <si>
    <t>4006193X</t>
  </si>
  <si>
    <t>EL400619PL-3X</t>
  </si>
  <si>
    <t>Thing 1&amp;2 Deluxe Costume Adult Plus 3X</t>
  </si>
  <si>
    <t>4006194X</t>
  </si>
  <si>
    <t>EL400619PL-4X</t>
  </si>
  <si>
    <t>Thing 1&amp;2 Deluxe Costume Adult Plus 4X</t>
  </si>
  <si>
    <t>400623-CHSM</t>
  </si>
  <si>
    <t>EL400623-S/M</t>
  </si>
  <si>
    <t>Thing 1&amp;2 Jumpsuit Costume Kids S/M</t>
  </si>
  <si>
    <t>https://images.fun.com/products/86360/1-1.jpg</t>
  </si>
  <si>
    <t xml:space="preserve">Dr. Seuss Thing 1 &amp; 2 Costume Jumpsuit </t>
  </si>
  <si>
    <t>400623-CHLXL</t>
  </si>
  <si>
    <t>EL400623-L/XL</t>
  </si>
  <si>
    <t>Thing 1&amp;2 Jumpsuit Costume Kids L/XL</t>
  </si>
  <si>
    <t>5053-S/M</t>
  </si>
  <si>
    <t>EL5053-S/M</t>
  </si>
  <si>
    <t xml:space="preserve">Thing 1 &amp; 2 Kigurumi Costume </t>
  </si>
  <si>
    <t>https://images.fun.com/products/87155/1-1.jpg</t>
  </si>
  <si>
    <t>5053-L/XL</t>
  </si>
  <si>
    <t>EL5053-L/XL</t>
  </si>
  <si>
    <t>EL251517-ST</t>
  </si>
  <si>
    <t>Thing 1&amp;2 Winter Hat &amp; Scarf Kit</t>
  </si>
  <si>
    <t>https://images.fun.com/products/86649/1-1.jpg</t>
  </si>
  <si>
    <t>Dr. Seuss Thing 1 &amp; 2 Hat</t>
  </si>
  <si>
    <t>EL251144-ST</t>
  </si>
  <si>
    <t>Thing 1 Fuzzy Cap</t>
  </si>
  <si>
    <t>https://images.fun.com/products/69070/1-1.jpg</t>
  </si>
  <si>
    <t>EL251143-ST</t>
  </si>
  <si>
    <t>Thing 2 Fuzzy Cap</t>
  </si>
  <si>
    <t>https://images.fun.com/products/69069/1-1.jpg</t>
  </si>
  <si>
    <t>EL292216-ST</t>
  </si>
  <si>
    <t>Thing 1&amp;2 Bricky Blocks Build-On Snapback Hat Kit</t>
  </si>
  <si>
    <t>https://images.fun.com/products/69162/1-1.jpg</t>
  </si>
  <si>
    <t>EL251567-ST</t>
  </si>
  <si>
    <t>Thing 2 Pom Beanie</t>
  </si>
  <si>
    <t>https://images.fun.com/products/85860/1-1.jpg</t>
  </si>
  <si>
    <t>EL251566-ST</t>
  </si>
  <si>
    <t>Thing 1 Pom Beanie</t>
  </si>
  <si>
    <t>https://images.fun.com/products/85859/1-1.jpg</t>
  </si>
  <si>
    <t>EL161121-ST</t>
  </si>
  <si>
    <t>Thing 1&amp;2 Face Headband</t>
  </si>
  <si>
    <t>https://images.fun.com/products/80775/1-1.jpg</t>
  </si>
  <si>
    <t>Dr. Seuss Thing 1 &amp; 2 Headband</t>
  </si>
  <si>
    <t>EL104510-ST</t>
  </si>
  <si>
    <t>Thing 1&amp;2 Fuzzy  Headband</t>
  </si>
  <si>
    <t>https://images.fun.com/products/68980/1-1.jpg</t>
  </si>
  <si>
    <t>EL104499-ST</t>
  </si>
  <si>
    <t>Thing 1&amp;2 Deluxe Fuzzy Headband</t>
  </si>
  <si>
    <t>https://images.fun.com/products/70653/1-1.jpg</t>
  </si>
  <si>
    <t>EL104511-ST</t>
  </si>
  <si>
    <t>Thing 1&amp;2 Glitter Headband</t>
  </si>
  <si>
    <t>https://images.fun.com/products/68981/1-1.jpg</t>
  </si>
  <si>
    <t>EL113402-ST</t>
  </si>
  <si>
    <t>Thing 1&amp;2 Headband</t>
  </si>
  <si>
    <t>https://images.fun.com/products/75500/1-1.jpg</t>
  </si>
  <si>
    <t xml:space="preserve">EL453563-ST </t>
  </si>
  <si>
    <t>Thing Printed Headband</t>
  </si>
  <si>
    <t>https://images.fun.com/products/87156/1-1.jpg</t>
  </si>
  <si>
    <t>EL400561-ST</t>
  </si>
  <si>
    <t>Thing 1&amp;2 Vacuform Mask</t>
  </si>
  <si>
    <t>https://images.fun.com/products/71088/1-1.jpg</t>
  </si>
  <si>
    <t>Dr. Seuss Thing 1 &amp; 2 Mask</t>
  </si>
  <si>
    <t>EL430042-ST</t>
  </si>
  <si>
    <t>Thing 1&amp;2 Costume Socks Adult</t>
  </si>
  <si>
    <t>https://images.fun.com/products/69229/1-1.jpg</t>
  </si>
  <si>
    <t>Dr. Seuss Thing 1 &amp; 2 Socks</t>
  </si>
  <si>
    <t>EL430031-ST</t>
  </si>
  <si>
    <t>Thing 1&amp;2 Striped Socks</t>
  </si>
  <si>
    <t>https://images.fun.com/products/14900/1-1.jpg</t>
  </si>
  <si>
    <t>EL430104-ST</t>
  </si>
  <si>
    <t>Thing 1&amp;2 Knee High Costume Socks</t>
  </si>
  <si>
    <t>https://images.fun.com/products/69239/1-1.jpg</t>
  </si>
  <si>
    <t>EL430043-ST</t>
  </si>
  <si>
    <t>Thing 1&amp;2 Costume Socks Kids</t>
  </si>
  <si>
    <t>https://images.fun.com/products/69230/1-1.jpg</t>
  </si>
  <si>
    <t>EL430105-ST</t>
  </si>
  <si>
    <t>Thing 1&amp;2 Costume Crew Socks</t>
  </si>
  <si>
    <t>https://images.fun.com/products/47097/1-1.jpg</t>
  </si>
  <si>
    <t>EL290500-ST</t>
  </si>
  <si>
    <t>White Rabbit Topper Plush Hat</t>
  </si>
  <si>
    <t>https://images.fun.com/products/3406/1-1.jpg</t>
  </si>
  <si>
    <t>elope Alice in Wonderland Classic</t>
  </si>
  <si>
    <t>EL451602-ST</t>
  </si>
  <si>
    <t>Alice in Wonderland Crew Socks 3 Pack</t>
  </si>
  <si>
    <t>Elope Originals</t>
  </si>
  <si>
    <t>https://images.fun.com/products/75016/1-1.jpg</t>
  </si>
  <si>
    <t>EL290510-ST</t>
  </si>
  <si>
    <t>Mad Hatter Plush Hat</t>
  </si>
  <si>
    <t>https://images.fun.com/products/3407/1-1.jpg</t>
  </si>
  <si>
    <t>EL290520-ST</t>
  </si>
  <si>
    <t>March Hare Plush Hat</t>
  </si>
  <si>
    <t>https://images.fun.com/products/3408/1-1.jpg</t>
  </si>
  <si>
    <t>EL451311-ST</t>
  </si>
  <si>
    <t>Queen of Hearts Crown</t>
  </si>
  <si>
    <t>https://images.fun.com/products/71135/1-1.jpg</t>
  </si>
  <si>
    <t>EL250280-ST</t>
  </si>
  <si>
    <t>Queen of Hearts Plush Crown</t>
  </si>
  <si>
    <t>https://images.fun.com/products/3379/1-1.jpg</t>
  </si>
  <si>
    <t>EL250470-ST</t>
  </si>
  <si>
    <t>Tweedledee Hat</t>
  </si>
  <si>
    <t>https://images.fun.com/products/3386/1-1.jpg</t>
  </si>
  <si>
    <t>EL451310-ST</t>
  </si>
  <si>
    <t>White Rabbit Costume Kit (3 pc)</t>
  </si>
  <si>
    <t>https://images.fun.com/products/74767/1-1.jpg</t>
  </si>
  <si>
    <t>EL322131-ST</t>
  </si>
  <si>
    <t>Close Encounter Glasses Silver</t>
  </si>
  <si>
    <t>https://images.fun.com/products/69174/1-1.jpg</t>
  </si>
  <si>
    <t>elope Alien</t>
  </si>
  <si>
    <t>EL322130-ST</t>
  </si>
  <si>
    <t>Close Encounter Glasses Green</t>
  </si>
  <si>
    <t>https://images.fun.com/products/14760/1-1.jpg</t>
  </si>
  <si>
    <t>EL291643-ST</t>
  </si>
  <si>
    <t>Alien Abduction Hat</t>
  </si>
  <si>
    <t>https://images.fun.com/products/65269/1-1.jpg</t>
  </si>
  <si>
    <t>EL430016-ST</t>
  </si>
  <si>
    <t>Alien Abduction Socks</t>
  </si>
  <si>
    <t>https://images.fun.com/products/71493/1-1.jpg</t>
  </si>
  <si>
    <t>EL291642-ST</t>
  </si>
  <si>
    <t>Alien Plush Hat</t>
  </si>
  <si>
    <t>https://images.fun.com/products/65268/1-1.jpg</t>
  </si>
  <si>
    <t>EL444455-ST</t>
  </si>
  <si>
    <t>Wolf Jawesome Hat</t>
  </si>
  <si>
    <t>https://images.fun.com/products/58904/1-1.jpg</t>
  </si>
  <si>
    <t>elope Animal</t>
  </si>
  <si>
    <t>EL453176-ST</t>
  </si>
  <si>
    <t>Animal Headmounts</t>
  </si>
  <si>
    <t>https://images.fun.com/products/81522/1-1.jpg</t>
  </si>
  <si>
    <t>EL422755-ST</t>
  </si>
  <si>
    <t>Bat Wings</t>
  </si>
  <si>
    <t>https://images.fun.com/products/69215/1-1.jpg</t>
  </si>
  <si>
    <t>EL433623-ST</t>
  </si>
  <si>
    <t>Beast Horns Small</t>
  </si>
  <si>
    <t>https://images.fun.com/products/53615/1-1.jpg</t>
  </si>
  <si>
    <t>EL433620-ST</t>
  </si>
  <si>
    <t>Bull Horns</t>
  </si>
  <si>
    <t>https://images.fun.com/products/28523/1-1.jpg</t>
  </si>
  <si>
    <t>EL422747-ST</t>
  </si>
  <si>
    <t>Bunny Perky Tail</t>
  </si>
  <si>
    <t>https://images.fun.com/products/46999/1-1.jpg</t>
  </si>
  <si>
    <t>EL451001-ST</t>
  </si>
  <si>
    <t>Chicken Face Mask</t>
  </si>
  <si>
    <t>https://images.fun.com/products/68268/1-1.jpg</t>
  </si>
  <si>
    <t>EL422748-ST</t>
  </si>
  <si>
    <t>Chicken Perky Tail</t>
  </si>
  <si>
    <t>https://images.fun.com/products/69212/1-1.jpg</t>
  </si>
  <si>
    <t>EL433672-ST</t>
  </si>
  <si>
    <t>Creature Cuffs Tiger Feet</t>
  </si>
  <si>
    <t>https://images.fun.com/products/68699/1-1.jpg</t>
  </si>
  <si>
    <t>EL433650-ST</t>
  </si>
  <si>
    <t>CreatureCuffs Chicken Feet</t>
  </si>
  <si>
    <t>https://images.fun.com/products/69275/1-1.jpg</t>
  </si>
  <si>
    <t>EL433653-ST</t>
  </si>
  <si>
    <t>Cow Costume Front Hooves</t>
  </si>
  <si>
    <t>https://images.fun.com/products/47684/1-1.jpg</t>
  </si>
  <si>
    <t>EL433601-ST</t>
  </si>
  <si>
    <t>Deer Antlers</t>
  </si>
  <si>
    <t>https://images.fun.com/products/23305/1-1.jpg</t>
  </si>
  <si>
    <t>EL433655-ST</t>
  </si>
  <si>
    <t>Deer Costume Back Hooves</t>
  </si>
  <si>
    <t>https://images.fun.com/products/69278/1-1.jpg</t>
  </si>
  <si>
    <t>EL433652-ST</t>
  </si>
  <si>
    <t>Deer Costume Front Hooves</t>
  </si>
  <si>
    <t>https://images.fun.com/products/69277/1-1.jpg</t>
  </si>
  <si>
    <t>EL422746-ST</t>
  </si>
  <si>
    <t>Deer Perky Tail</t>
  </si>
  <si>
    <t>https://images.fun.com/products/47001/1-1.jpg</t>
  </si>
  <si>
    <t>EL422713-ST</t>
  </si>
  <si>
    <t>Deluxe Cat Plush Tail</t>
  </si>
  <si>
    <t>https://images.fun.com/products/23296/1-1.jpg</t>
  </si>
  <si>
    <t>EL422711-ST</t>
  </si>
  <si>
    <t>Deluxe Fox Plush Tail</t>
  </si>
  <si>
    <t>https://images.fun.com/products/69207/1-1.jpg</t>
  </si>
  <si>
    <t>EL422749-ST</t>
  </si>
  <si>
    <t>Deluxe Lion Plush Tail</t>
  </si>
  <si>
    <t>https://images.fun.com/products/69213/1-1.jpg</t>
  </si>
  <si>
    <t>EL422712-ST</t>
  </si>
  <si>
    <t>Deluxe Wolf Plush Tail</t>
  </si>
  <si>
    <t>https://images.fun.com/products/23298/1-1.jpg</t>
  </si>
  <si>
    <t>EL422750-ST</t>
  </si>
  <si>
    <t>Dragon Gloves</t>
  </si>
  <si>
    <t>https://images.fun.com/products/69214/1-1.jpg</t>
  </si>
  <si>
    <t>EL433602-ST</t>
  </si>
  <si>
    <t>Dragon Horns Brown</t>
  </si>
  <si>
    <t>https://images.fun.com/products/69268/1-1.jpg</t>
  </si>
  <si>
    <t>EL422751-ST</t>
  </si>
  <si>
    <t>Dragon Plush Tail</t>
  </si>
  <si>
    <t>https://images.fun.com/products/53232/1-1.jpg</t>
  </si>
  <si>
    <t>EL422752-ST</t>
  </si>
  <si>
    <t>Dragon Wings</t>
  </si>
  <si>
    <t>https://images.fun.com/products/53233/1-1.jpg</t>
  </si>
  <si>
    <t>EL444422-ST</t>
  </si>
  <si>
    <t>Fox MASKot Head</t>
  </si>
  <si>
    <t>https://images.fun.com/products/69336/1-1.jpg</t>
  </si>
  <si>
    <t>EL104764-ST</t>
  </si>
  <si>
    <t>Fox Sound Activated Moving Ears Headband</t>
  </si>
  <si>
    <t>https://images.fun.com/products/68997/1-1.jpg</t>
  </si>
  <si>
    <t>EL422705-ST</t>
  </si>
  <si>
    <t>Goat Perky Tail</t>
  </si>
  <si>
    <t>https://images.fun.com/products/65262/1-1.jpg</t>
  </si>
  <si>
    <t>EL433604-ST</t>
  </si>
  <si>
    <t>Light-Up Unicorn LumenHorn</t>
  </si>
  <si>
    <t>https://images.fun.com/products/23291/1-1.jpg</t>
  </si>
  <si>
    <t>EL422718-ST</t>
  </si>
  <si>
    <t>Magenta Anime Deluxe Cat Tail</t>
  </si>
  <si>
    <t>https://images.fun.com/products/69210/1-1.jpg</t>
  </si>
  <si>
    <t>EL104763-ST</t>
  </si>
  <si>
    <t>Moving Fox Tail</t>
  </si>
  <si>
    <t>https://images.fun.com/products/68996/1-1.jpg</t>
  </si>
  <si>
    <t>EL444423-ST</t>
  </si>
  <si>
    <t>Panda MASKot Head</t>
  </si>
  <si>
    <t>https://images.fun.com/products/41720/1-1.jpg</t>
  </si>
  <si>
    <t>EL433654-ST</t>
  </si>
  <si>
    <t>Pig Costume Front Hooves</t>
  </si>
  <si>
    <t>https://images.fun.com/products/47685/1-1.jpg</t>
  </si>
  <si>
    <t>EL444425-ST</t>
  </si>
  <si>
    <t>Pig MASKot Head</t>
  </si>
  <si>
    <t>https://images.fun.com/products/41721/1-1.jpg</t>
  </si>
  <si>
    <t>EL433603-ST</t>
  </si>
  <si>
    <t>Ram Horns</t>
  </si>
  <si>
    <t>https://images.fun.com/products/53616/1-1.jpg</t>
  </si>
  <si>
    <t>EL440571-ST</t>
  </si>
  <si>
    <t>Sleepy Sloth Knit Scarf</t>
  </si>
  <si>
    <t>https://images.fun.com/products/58902/1-1.jpg</t>
  </si>
  <si>
    <t>EL565104-ST</t>
  </si>
  <si>
    <t>Twisty Tails Monkey</t>
  </si>
  <si>
    <t>Fun.com Original</t>
  </si>
  <si>
    <t>https://images.fun.com/products/80807/1-1.jpg</t>
  </si>
  <si>
    <t>EL565105-ST</t>
  </si>
  <si>
    <t>Twisty Tails Snake</t>
  </si>
  <si>
    <t>https://images.fun.com/products/80808/1-1.jpg</t>
  </si>
  <si>
    <t>EL433662-ST</t>
  </si>
  <si>
    <t>Unicorn Costume Back Hooves Gold</t>
  </si>
  <si>
    <t>https://images.fun.com/products/69281/1-1.jpg</t>
  </si>
  <si>
    <t>EL433668-ST</t>
  </si>
  <si>
    <t>Unicorn Costume Back Hooves Silver</t>
  </si>
  <si>
    <t>https://images.fun.com/products/69283/1-1.jpg</t>
  </si>
  <si>
    <t>EL433660-ST</t>
  </si>
  <si>
    <t>Unicorn Costume Front Hooves Gold</t>
  </si>
  <si>
    <t>https://images.fun.com/products/69280/1-1.jpg</t>
  </si>
  <si>
    <t>EL433669-ST</t>
  </si>
  <si>
    <t>Unicorn Costume Front Hooves Silver</t>
  </si>
  <si>
    <t>https://images.fun.com/products/69284/1-1.jpg</t>
  </si>
  <si>
    <t>EL433614-ST</t>
  </si>
  <si>
    <t>Unicorn Horn White</t>
  </si>
  <si>
    <t>https://images.fun.com/products/28524/1-1.jpg</t>
  </si>
  <si>
    <t>EL444426-ST</t>
  </si>
  <si>
    <t>Unicorn MASKot Head</t>
  </si>
  <si>
    <t>https://images.fun.com/products/69338/1-1.jpg</t>
  </si>
  <si>
    <t>EL251184-ST</t>
  </si>
  <si>
    <t>Unicorn QuirkyKawaii Hat</t>
  </si>
  <si>
    <t>https://images.fun.com/products/69078/1-1.jpg</t>
  </si>
  <si>
    <t>EL251085-ST</t>
  </si>
  <si>
    <t>Cat Knit Beanie</t>
  </si>
  <si>
    <t>https://images.fun.com/products/69064/1-1.jpg</t>
  </si>
  <si>
    <t>elope Animal Beanie</t>
  </si>
  <si>
    <t>EL251086-ST</t>
  </si>
  <si>
    <t>Fox Knit Beanie</t>
  </si>
  <si>
    <t>https://images.fun.com/products/69065/1-1.jpg</t>
  </si>
  <si>
    <t>EL292159-ST</t>
  </si>
  <si>
    <t>Panda Knit Beanie</t>
  </si>
  <si>
    <t>https://images.fun.com/products/47005/1-1.jpg</t>
  </si>
  <si>
    <t>EL251164-ST</t>
  </si>
  <si>
    <t>Deer Knit Beanie</t>
  </si>
  <si>
    <t>https://images.fun.com/products/47687/1-1.jpg</t>
  </si>
  <si>
    <t>EL103100-ST</t>
  </si>
  <si>
    <t>Reindeer Ears &amp; Antlers Headband</t>
  </si>
  <si>
    <t>https://images.fun.com/products/3338/1-1.jpg</t>
  </si>
  <si>
    <t>elope Animal Headband</t>
  </si>
  <si>
    <t>EL101204-ST</t>
  </si>
  <si>
    <t>Holographic Fly Eyes Plush Headband</t>
  </si>
  <si>
    <t>https://images.fun.com/products/58903/1-1.jpg</t>
  </si>
  <si>
    <t>EL104611-ST</t>
  </si>
  <si>
    <t>Bat Ears Headband</t>
  </si>
  <si>
    <t>https://images.fun.com/products/68989/1-1.jpg</t>
  </si>
  <si>
    <t>EL96823-ST</t>
  </si>
  <si>
    <t>Fuzzy Ear Bat Costume Headband</t>
  </si>
  <si>
    <t>https://images.fun.com/products/96823/1-1.jpg</t>
  </si>
  <si>
    <t>EL102001-ST</t>
  </si>
  <si>
    <t>Springy Bat Headband</t>
  </si>
  <si>
    <t>https://images.fun.com/products/71501/1-1.jpg</t>
  </si>
  <si>
    <t>EL101311-ST</t>
  </si>
  <si>
    <t>Bendy Bunny Ears Headband Gray</t>
  </si>
  <si>
    <t>https://images.fun.com/products/68969/1-1.jpg</t>
  </si>
  <si>
    <t>EL101310-ST</t>
  </si>
  <si>
    <t>Bendy Bunny Ears Headband White</t>
  </si>
  <si>
    <t>https://images.fun.com/products/46998/1-1.jpg</t>
  </si>
  <si>
    <t>EL161122-ST</t>
  </si>
  <si>
    <t>Bunny Plush Headband</t>
  </si>
  <si>
    <t>https://images.fun.com/products/80776/1-1.jpg</t>
  </si>
  <si>
    <t>EL103104-ST</t>
  </si>
  <si>
    <t>Deer Antlers with Ears Headband</t>
  </si>
  <si>
    <t>https://images.fun.com/products/47000/1-1.jpg</t>
  </si>
  <si>
    <t>EL104990-ST</t>
  </si>
  <si>
    <t>Springy Cat Ears Plush Headband</t>
  </si>
  <si>
    <t>https://images.fun.com/products/68999/1-1.jpg</t>
  </si>
  <si>
    <t>EL104740-ST</t>
  </si>
  <si>
    <t>Deluxe Cat Ears Headband</t>
  </si>
  <si>
    <t>https://images.fun.com/products/69462/1-1.jpg</t>
  </si>
  <si>
    <t>EL104742-ST</t>
  </si>
  <si>
    <t>Deluxe Fox Ears Headband</t>
  </si>
  <si>
    <t>https://images.fun.com/products/68993/1-1.jpg</t>
  </si>
  <si>
    <t>EL104989-ST</t>
  </si>
  <si>
    <t>Deluxe Snow Leopard Ears Headband</t>
  </si>
  <si>
    <t>https://images.fun.com/products/65259/1-1.jpg</t>
  </si>
  <si>
    <t>EL104741-ST</t>
  </si>
  <si>
    <t>Deluxe Squirrel Ears Headband</t>
  </si>
  <si>
    <t>https://images.fun.com/products/53228/1-1.jpg</t>
  </si>
  <si>
    <t>EL104743-ST</t>
  </si>
  <si>
    <t>Deluxe Wolf Ears Headband</t>
  </si>
  <si>
    <t>https://images.fun.com/products/68994/1-1.jpg</t>
  </si>
  <si>
    <t>EL101510-ST</t>
  </si>
  <si>
    <t>Dragon Horns Headband</t>
  </si>
  <si>
    <t>https://images.fun.com/products/68970/1-1.jpg</t>
  </si>
  <si>
    <t>EL101511-ST</t>
  </si>
  <si>
    <t>Black Dragon Horns Plush Headband</t>
  </si>
  <si>
    <t>https://images.fun.com/products/68971/1-1.jpg</t>
  </si>
  <si>
    <t>EL160115-ST</t>
  </si>
  <si>
    <t>Duck Plush Headband</t>
  </si>
  <si>
    <t>https://images.fun.com/products/71249/1-1.jpg</t>
  </si>
  <si>
    <t>EL451350-ST</t>
  </si>
  <si>
    <t>Elephant Plush Headband</t>
  </si>
  <si>
    <t>https://images.fun.com/products/72640/1-1.jpg</t>
  </si>
  <si>
    <t>EL160141-ST</t>
  </si>
  <si>
    <t>Flamingo Plush Headband</t>
  </si>
  <si>
    <t>https://images.fun.com/products/72276/1-1.jpg</t>
  </si>
  <si>
    <t>EL160119-ST</t>
  </si>
  <si>
    <t>Fuzzy Antenna Headband</t>
  </si>
  <si>
    <t>https://images.fun.com/products/71259/1-1.jpg</t>
  </si>
  <si>
    <t>EL104988-ST</t>
  </si>
  <si>
    <t>Goat Ears with Plush Horns Headband</t>
  </si>
  <si>
    <t>https://images.fun.com/products/65261/1-1.jpg</t>
  </si>
  <si>
    <t>EL160113-ST</t>
  </si>
  <si>
    <t>Hippo Plush Headband</t>
  </si>
  <si>
    <t>https://images.fun.com/products/71133/1-1.jpg</t>
  </si>
  <si>
    <t>EL104734-ST</t>
  </si>
  <si>
    <t>Holographic Mini Unicorn Headband</t>
  </si>
  <si>
    <t>https://images.fun.com/products/68990/1-1.jpg</t>
  </si>
  <si>
    <t>EL160106-ST</t>
  </si>
  <si>
    <t>Koala Plush Headband</t>
  </si>
  <si>
    <t>https://images.fun.com/products/72628/1-1.jpg</t>
  </si>
  <si>
    <t>EL104735-ST</t>
  </si>
  <si>
    <t>Magenta Anime Cat Ears Headband</t>
  </si>
  <si>
    <t>https://images.fun.com/products/68991/1-1.jpg</t>
  </si>
  <si>
    <t>EL451354-ST</t>
  </si>
  <si>
    <t>Moose Plush Headband</t>
  </si>
  <si>
    <t>https://images.fun.com/products/72638/1-1.jpg</t>
  </si>
  <si>
    <t>EL160129-ST</t>
  </si>
  <si>
    <t>Sheep Plush Headband</t>
  </si>
  <si>
    <t>https://images.fun.com/products/74788/1-1.jpg</t>
  </si>
  <si>
    <t>EL101700-ST</t>
  </si>
  <si>
    <t>Moose Ears &amp; Antlers Headband</t>
  </si>
  <si>
    <t>https://images.fun.com/products/68972/1-1.jpg</t>
  </si>
  <si>
    <t>EL423000-ST</t>
  </si>
  <si>
    <t>Pig Ears Headband Nose &amp; Tail Kit</t>
  </si>
  <si>
    <t>https://images.fun.com/products/3517/1-1.jpg</t>
  </si>
  <si>
    <t>elope Animal Kit</t>
  </si>
  <si>
    <t>EL425435-ST</t>
  </si>
  <si>
    <t>Mouse Ears Headband &amp; Tail Kit</t>
  </si>
  <si>
    <t>https://images.fun.com/products/69224/1-1.jpg</t>
  </si>
  <si>
    <t>EL160112-ST</t>
  </si>
  <si>
    <t>Cow Plush Headband &amp; Tail Kit</t>
  </si>
  <si>
    <t>https://images.fun.com/products/71257/1-1.jpg</t>
  </si>
  <si>
    <t>EL160114-ST</t>
  </si>
  <si>
    <t>Chicken Plush Headband &amp; Tail Kit</t>
  </si>
  <si>
    <t>https://images.fun.com/products/71258/1-1.jpg</t>
  </si>
  <si>
    <t>EL160101-ST</t>
  </si>
  <si>
    <t>Cat Plush Headband &amp; Tail Kit</t>
  </si>
  <si>
    <t>https://images.fun.com/products/71260/1-1.jpg</t>
  </si>
  <si>
    <t>EL160111-ST</t>
  </si>
  <si>
    <t>Bear Plush Headband &amp; Paws Kit</t>
  </si>
  <si>
    <t>https://images.fun.com/products/71262/1-1.jpg</t>
  </si>
  <si>
    <t>EL422716-ST</t>
  </si>
  <si>
    <t>Black Bear Ears Headband &amp; Tail Kit</t>
  </si>
  <si>
    <t>https://images.fun.com/products/69208/1-1.jpg</t>
  </si>
  <si>
    <t>EL451349-ST</t>
  </si>
  <si>
    <t>Camel Plush HB &amp; Hump Kit</t>
  </si>
  <si>
    <t>https://images.fun.com/products/72274/1-1.jpg</t>
  </si>
  <si>
    <t>EL421703-ST</t>
  </si>
  <si>
    <t>Cat Ears &amp; Tail Kit Cheetah</t>
  </si>
  <si>
    <t>https://images.fun.com/products/14769/1-1.jpg</t>
  </si>
  <si>
    <t>EL421702-ST</t>
  </si>
  <si>
    <t>Cat Ears &amp; Tail Kit Fox</t>
  </si>
  <si>
    <t>https://images.fun.com/products/18133/1-1.jpg</t>
  </si>
  <si>
    <t>EL421801-ST</t>
  </si>
  <si>
    <t>Cat Ears HB, Collar &amp; Tail Kit Black</t>
  </si>
  <si>
    <t>https://images.fun.com/products/69205/1-1.jpg</t>
  </si>
  <si>
    <t>EL421800-ST</t>
  </si>
  <si>
    <t>Cat Ears HB, Collar &amp; Tail Kit Black &amp; Pink</t>
  </si>
  <si>
    <t>https://images.fun.com/products/69204/1-1.jpg</t>
  </si>
  <si>
    <t>EL421900-ST</t>
  </si>
  <si>
    <t>Cat Ears HB &amp; Tail Kit White</t>
  </si>
  <si>
    <t>https://images.fun.com/products/14770/1-1.jpg</t>
  </si>
  <si>
    <t>EL423010-ST</t>
  </si>
  <si>
    <t>Chicken Plush Headband &amp; Beak Kit</t>
  </si>
  <si>
    <t>https://images.fun.com/products/69216/1-1.jpg</t>
  </si>
  <si>
    <t>EL424100-ST</t>
  </si>
  <si>
    <t>Cow Ears Headband Nose &amp; Tail Kit</t>
  </si>
  <si>
    <t>https://images.fun.com/products/3523/1-1.jpg</t>
  </si>
  <si>
    <t>EL422900-ST</t>
  </si>
  <si>
    <t>Dalmatian Ears Headband &amp; Tail Kit</t>
  </si>
  <si>
    <t>https://images.fun.com/products/14774/1-1.jpg</t>
  </si>
  <si>
    <t>EL422704-ST</t>
  </si>
  <si>
    <t>Deluxe Snow Leopard Plush Tail</t>
  </si>
  <si>
    <t>https://images.fun.com/products/65260/1-1.jpg</t>
  </si>
  <si>
    <t>EL422710-ST</t>
  </si>
  <si>
    <t>Deluxe Squirrel Plush Tail</t>
  </si>
  <si>
    <t>https://images.fun.com/products/23308/1-1.jpg</t>
  </si>
  <si>
    <t>EL412434-ST</t>
  </si>
  <si>
    <t>Dilophosaurus HB &amp; Tail Kit</t>
  </si>
  <si>
    <t>https://images.fun.com/products/71503/1-1.jpg</t>
  </si>
  <si>
    <t>EL160110-ST</t>
  </si>
  <si>
    <t>Dragon Plush Headband &amp; Tail Kit</t>
  </si>
  <si>
    <t>https://images.fun.com/products/71261/1-1.jpg</t>
  </si>
  <si>
    <t>EL424200-ST</t>
  </si>
  <si>
    <t>Fox Ears Headband &amp; Tail Kit</t>
  </si>
  <si>
    <t>https://images.fun.com/products/3524/1-1.jpg</t>
  </si>
  <si>
    <t>EL453160-ST</t>
  </si>
  <si>
    <t>Fox Hood, Hands &amp; Tail Kit</t>
  </si>
  <si>
    <t>https://images.fun.com/products/83535/1-1.jpg</t>
  </si>
  <si>
    <t>EL160118-ST</t>
  </si>
  <si>
    <t>Fox Plush Headband &amp; Tail Kit</t>
  </si>
  <si>
    <t>https://images.fun.com/products/71253/1-1.jpg</t>
  </si>
  <si>
    <t>EL422100-ST</t>
  </si>
  <si>
    <t>Giraffe Ears Headband &amp; Tail Kit</t>
  </si>
  <si>
    <t>https://images.fun.com/products/14771/1-1.jpg</t>
  </si>
  <si>
    <t>EL160103-ST</t>
  </si>
  <si>
    <t>Giraffe Plush Headband &amp; Tail Kit</t>
  </si>
  <si>
    <t>https://images.fun.com/products/71254/1-1.jpg</t>
  </si>
  <si>
    <t>EL451352-ST</t>
  </si>
  <si>
    <t>Horse Plush HB &amp; Tail Kit</t>
  </si>
  <si>
    <t>https://images.fun.com/products/72277/1-1.jpg</t>
  </si>
  <si>
    <t>EL422719-ST</t>
  </si>
  <si>
    <t>Koala Ears Headband &amp; Tail Kit</t>
  </si>
  <si>
    <t>https://images.fun.com/products/69211/1-1.jpg</t>
  </si>
  <si>
    <t>EL422202-ST</t>
  </si>
  <si>
    <t>Lion Ears Plush Headband &amp; Tail Kit</t>
  </si>
  <si>
    <t>https://images.fun.com/products/3515/1-1.jpg</t>
  </si>
  <si>
    <t>EL160104-ST</t>
  </si>
  <si>
    <t>Lion Plush Headband &amp; Tail Kit</t>
  </si>
  <si>
    <t>https://images.fun.com/products/71245/1-1.jpg</t>
  </si>
  <si>
    <t>EL424300-ST</t>
  </si>
  <si>
    <t>Monkey Ears Headband &amp; Tail Kit</t>
  </si>
  <si>
    <t>https://images.fun.com/products/18128/1-1.jpg</t>
  </si>
  <si>
    <t>EL160109-ST</t>
  </si>
  <si>
    <t>Monkey Plush Headband &amp; Tail Kit</t>
  </si>
  <si>
    <t>https://images.fun.com/products/72278/1-1.jpg</t>
  </si>
  <si>
    <t>EL451355-ST</t>
  </si>
  <si>
    <t>Mouse Plush HB &amp; Tail Kit</t>
  </si>
  <si>
    <t>https://images.fun.com/products/74787/1-1.jpg</t>
  </si>
  <si>
    <t>EL251425-ST</t>
  </si>
  <si>
    <t>Ostrich Plush Headband &amp; Tail Kit</t>
  </si>
  <si>
    <t>https://images.fun.com/products/75011/1-1.jpg</t>
  </si>
  <si>
    <t>EL424400-ST</t>
  </si>
  <si>
    <t>Owl Kit</t>
  </si>
  <si>
    <t>https://images.fun.com/products/3525/1-1.jpg</t>
  </si>
  <si>
    <t>EL160100-ST</t>
  </si>
  <si>
    <t>Panda Plush Headband &amp; Paws Kit</t>
  </si>
  <si>
    <t>https://images.fun.com/products/71086/1-1.jpg</t>
  </si>
  <si>
    <t>EL451348-ST</t>
  </si>
  <si>
    <t>Parrot Plush HB &amp; Tail Kit</t>
  </si>
  <si>
    <t>https://images.fun.com/products/72279/1-1.jpg</t>
  </si>
  <si>
    <t>EL160102-ST</t>
  </si>
  <si>
    <t>Pig Plush Headband &amp; Tail Kit</t>
  </si>
  <si>
    <t>https://images.fun.com/products/71725/1-1.jpg</t>
  </si>
  <si>
    <t>EL425412-ST</t>
  </si>
  <si>
    <t>Corgi Ears Headband &amp; Tail Kit</t>
  </si>
  <si>
    <t>https://images.fun.com/products/71491/1-1.jpg</t>
  </si>
  <si>
    <t>EL453159-ST</t>
  </si>
  <si>
    <t>Dog Costume Kit</t>
  </si>
  <si>
    <t>https://images.fun.com/products/89593/1-1.jpg</t>
  </si>
  <si>
    <t>EL422600-ST</t>
  </si>
  <si>
    <t>Puppy Dog Ears Headband &amp; Tail Kit</t>
  </si>
  <si>
    <t>https://images.fun.com/products/3516/1-1.jpg</t>
  </si>
  <si>
    <t>EL423001-ST</t>
  </si>
  <si>
    <t>Pug Ears Headband Nose &amp; Tail Kit</t>
  </si>
  <si>
    <t>https://images.fun.com/products/47002/1-1.jpg</t>
  </si>
  <si>
    <t>EL160116-ST</t>
  </si>
  <si>
    <t>Pug Plush Headband &amp; Tail Kit</t>
  </si>
  <si>
    <t>https://images.fun.com/products/70908/1-1.jpg</t>
  </si>
  <si>
    <t>EL425100-ST</t>
  </si>
  <si>
    <t>Raccoon Ears Headband &amp; Tail Kit</t>
  </si>
  <si>
    <t>https://images.fun.com/products/3528/1-1.jpg</t>
  </si>
  <si>
    <t>EL160117-ST</t>
  </si>
  <si>
    <t>Raccoon Plush Headband &amp; Tail Kit</t>
  </si>
  <si>
    <t>https://images.fun.com/products/70909/1-1.jpg</t>
  </si>
  <si>
    <t>EL422800-ST</t>
  </si>
  <si>
    <t>Skunk Ears Headband &amp; Tail Kit</t>
  </si>
  <si>
    <t>https://images.fun.com/products/14773/1-1.jpg</t>
  </si>
  <si>
    <t>EL160108-ST</t>
  </si>
  <si>
    <t>Sloth Plush Headband &amp; Paws Kit</t>
  </si>
  <si>
    <t>https://images.fun.com/products/72259/1-1.jpg</t>
  </si>
  <si>
    <t>EL102003-ST</t>
  </si>
  <si>
    <t>Springy Elephant Headband &amp; Tail Kit</t>
  </si>
  <si>
    <t>https://images.fun.com/products/69463/1-1.jpg</t>
  </si>
  <si>
    <t>EL412435-ST</t>
  </si>
  <si>
    <t>Stegosaurus HB &amp; Tail Kit</t>
  </si>
  <si>
    <t>https://images.fun.com/products/69472/1-1.jpg</t>
  </si>
  <si>
    <t>EL422300-ST</t>
  </si>
  <si>
    <t>Tiger Ears Headband &amp; Tail Kit</t>
  </si>
  <si>
    <t>https://images.fun.com/products/14772/1-1.jpg</t>
  </si>
  <si>
    <t>EL401474-ST</t>
  </si>
  <si>
    <t>Tiger Headband &amp; Tail Kit</t>
  </si>
  <si>
    <t>https://images.fun.com/products/74766/1-1.jpg</t>
  </si>
  <si>
    <t>EL412436-ST</t>
  </si>
  <si>
    <t>Triceratops HB &amp; Tail Kit</t>
  </si>
  <si>
    <t>https://images.fun.com/products/65263/1-1.jpg</t>
  </si>
  <si>
    <t>EL424600-ST</t>
  </si>
  <si>
    <t>Unicorn Ears Plush Headband &amp; Tail Kit</t>
  </si>
  <si>
    <t>https://images.fun.com/products/3526/1-1.jpg</t>
  </si>
  <si>
    <t>EL453161-ST</t>
  </si>
  <si>
    <t>Wolf Hood, Hands &amp; Tail Kit</t>
  </si>
  <si>
    <t>https://images.fun.com/products/83536/1-1.jpg</t>
  </si>
  <si>
    <t>EL160107-ST</t>
  </si>
  <si>
    <t>Wolf Plush Headband &amp; Tail Kit</t>
  </si>
  <si>
    <t>https://images.fun.com/products/72222/1-1.jpg</t>
  </si>
  <si>
    <t>EL422500-ST</t>
  </si>
  <si>
    <t>Zebra Ears Headband &amp; Tail Kit</t>
  </si>
  <si>
    <t>https://images.fun.com/products/18130/1-1.jpg</t>
  </si>
  <si>
    <t>EL160105-ST</t>
  </si>
  <si>
    <t>Zebra Plush Headband &amp; Tail Kit</t>
  </si>
  <si>
    <t>https://images.fun.com/products/71132/1-1.jpg</t>
  </si>
  <si>
    <t>0184</t>
  </si>
  <si>
    <t>EL0184AD-ST</t>
  </si>
  <si>
    <t xml:space="preserve">Deluxe Lion Kit </t>
  </si>
  <si>
    <t>elope Originals</t>
  </si>
  <si>
    <t>https://images.fun.com/products/40409/1-1.jpg</t>
  </si>
  <si>
    <t>0184CH</t>
  </si>
  <si>
    <t>EL0184CH-ST</t>
  </si>
  <si>
    <t>Child Deluxe Lion Kit</t>
  </si>
  <si>
    <t xml:space="preserve">elope </t>
  </si>
  <si>
    <t xml:space="preserve">elope Originals </t>
  </si>
  <si>
    <t>https://images.fun.com/products/65128/1-1.jpg</t>
  </si>
  <si>
    <t>EL421700-ST</t>
  </si>
  <si>
    <t>Cat Ears &amp; Tail Kit Black</t>
  </si>
  <si>
    <t>https://images.fun.com/products/3513/1-1.jpg</t>
  </si>
  <si>
    <t>EL424011-ST</t>
  </si>
  <si>
    <t>Black Fingerless Paws</t>
  </si>
  <si>
    <t>https://images.fun.com/products/23309/1-1.jpg</t>
  </si>
  <si>
    <t>elope Animal Paws</t>
  </si>
  <si>
    <t>EL424013-ST</t>
  </si>
  <si>
    <t>Gray Fingerless Paws</t>
  </si>
  <si>
    <t>https://images.fun.com/products/23299/1-1.jpg</t>
  </si>
  <si>
    <t>EL424012-ST</t>
  </si>
  <si>
    <t>Brown Fingerless Paws</t>
  </si>
  <si>
    <t>https://images.fun.com/products/69218/1-1.jpg</t>
  </si>
  <si>
    <t>EL424016-ST</t>
  </si>
  <si>
    <t>Lion Brown Fingerless Paws</t>
  </si>
  <si>
    <t>https://images.fun.com/products/47686/1-1.jpg</t>
  </si>
  <si>
    <t>EL424022-ST</t>
  </si>
  <si>
    <t>Magenta Anime Cat Fingerless Paws</t>
  </si>
  <si>
    <t>https://images.fun.com/products/69221/1-1.jpg</t>
  </si>
  <si>
    <t>EL424014-ST</t>
  </si>
  <si>
    <t>Orange Fingerless Paws</t>
  </si>
  <si>
    <t>https://images.fun.com/products/69219/1-1.jpg</t>
  </si>
  <si>
    <t>EL424017-ST</t>
  </si>
  <si>
    <t>Squirrel Brown Fingerless Paws</t>
  </si>
  <si>
    <t>https://images.fun.com/products/53614/1-1.jpg</t>
  </si>
  <si>
    <t>EL424025-ST</t>
  </si>
  <si>
    <t>Tiger Paws</t>
  </si>
  <si>
    <t>https://images.fun.com/products/68702/1-1.jpg</t>
  </si>
  <si>
    <t>EL424015-ST</t>
  </si>
  <si>
    <t>White Fingerless Paws</t>
  </si>
  <si>
    <t>https://images.fun.com/products/36995/1-1.jpg</t>
  </si>
  <si>
    <t>EL424024-ST</t>
  </si>
  <si>
    <t>Wolf Paws</t>
  </si>
  <si>
    <t>https://images.fun.com/products/82356/1-1.jpg</t>
  </si>
  <si>
    <t>EL290540-ST</t>
  </si>
  <si>
    <t>Flamingo Plush Hat</t>
  </si>
  <si>
    <t>https://images.fun.com/products/18163/1-1.jpg</t>
  </si>
  <si>
    <t>elope Animal Plush Hat</t>
  </si>
  <si>
    <t>EL251403-ST</t>
  </si>
  <si>
    <t>Alligator Plush Hat</t>
  </si>
  <si>
    <t>https://images.fun.com/products/75507/1-1.jpg</t>
  </si>
  <si>
    <t>EL250590-ST</t>
  </si>
  <si>
    <t>Big Bad Wolf Plush Hat</t>
  </si>
  <si>
    <t>https://images.fun.com/products/69055/1-1.jpg</t>
  </si>
  <si>
    <t>EL5614-ST</t>
  </si>
  <si>
    <t>Big Plush Rabbit Hat</t>
  </si>
  <si>
    <t>https://images.fun.com/products/88653/1-1.jpg</t>
  </si>
  <si>
    <t>EL250561-ST</t>
  </si>
  <si>
    <t>Black Bear Plush Hat</t>
  </si>
  <si>
    <t>https://images.fun.com/products/69054/1-1.jpg</t>
  </si>
  <si>
    <t>EL251424-ST</t>
  </si>
  <si>
    <t>Chicken Plush Hat</t>
  </si>
  <si>
    <t>https://images.fun.com/products/74781/1-1.jpg</t>
  </si>
  <si>
    <t>EL250610-ST</t>
  </si>
  <si>
    <t>Dragon Plush Hat</t>
  </si>
  <si>
    <t>https://images.fun.com/products/69056/1-1.jpg</t>
  </si>
  <si>
    <t>EL250520-ST</t>
  </si>
  <si>
    <t>Gobbler Plush Hat</t>
  </si>
  <si>
    <t>https://images.fun.com/products/68930/1-1.jpg</t>
  </si>
  <si>
    <t>EL291277-ST</t>
  </si>
  <si>
    <t>Lion Plush Hood</t>
  </si>
  <si>
    <t>https://images.fun.com/products/69137/1-1.jpg</t>
  </si>
  <si>
    <t>EL251432-ST</t>
  </si>
  <si>
    <t>Owl Hood</t>
  </si>
  <si>
    <t>https://images.fun.com/products/78416/1-1.jpg</t>
  </si>
  <si>
    <t>EL251423-ST</t>
  </si>
  <si>
    <t>Pig Plush Hat</t>
  </si>
  <si>
    <t>https://images.fun.com/products/72223/1-1.jpg</t>
  </si>
  <si>
    <t>EL290544-ST</t>
  </si>
  <si>
    <t>Swan Plush Hat</t>
  </si>
  <si>
    <t>https://images.fun.com/products/69124/1-1.jpg</t>
  </si>
  <si>
    <t>EL290550-ST</t>
  </si>
  <si>
    <t>Werewolf Plush Hat</t>
  </si>
  <si>
    <t>https://images.fun.com/products/18162/1-1.jpg</t>
  </si>
  <si>
    <t>EL251433-ST</t>
  </si>
  <si>
    <t>Eagle Hood</t>
  </si>
  <si>
    <t>https://images.fun.com/products/74785/1-1.jpg</t>
  </si>
  <si>
    <t>EL250510-ST</t>
  </si>
  <si>
    <t>Clucker Plush Hat</t>
  </si>
  <si>
    <t>https://images.fun.com/products/18184/1-1.jpg</t>
  </si>
  <si>
    <t>EL250620-ST</t>
  </si>
  <si>
    <t>Yeti Plush Hat</t>
  </si>
  <si>
    <t>https://images.fun.com/products/69057/1-1.jpg</t>
  </si>
  <si>
    <t>EL5525AD-ST</t>
  </si>
  <si>
    <t xml:space="preserve">Aquatic Arm Fins </t>
  </si>
  <si>
    <t>https://images.fun.com/products/88317/1-1.jpg</t>
  </si>
  <si>
    <t xml:space="preserve">elope Aquatic </t>
  </si>
  <si>
    <t>EL290490-ST</t>
  </si>
  <si>
    <t>Captain Hat</t>
  </si>
  <si>
    <t>https://images.fun.com/products/3405/1-1.jpg</t>
  </si>
  <si>
    <t>EL160128-ST</t>
  </si>
  <si>
    <t>Dolphin Plush Headband</t>
  </si>
  <si>
    <t>https://images.fun.com/products/72275/1-1.jpg</t>
  </si>
  <si>
    <t>5529AD</t>
  </si>
  <si>
    <t>EL5529AD-ST</t>
  </si>
  <si>
    <t xml:space="preserve">Fingerless Mermaid Gloves </t>
  </si>
  <si>
    <t xml:space="preserve">Elope Originals </t>
  </si>
  <si>
    <t>https://images.fun.com/products/88345/1-1.jpg</t>
  </si>
  <si>
    <t>EL451351-ST</t>
  </si>
  <si>
    <t>Frog Plush HB &amp; Gloves Kit</t>
  </si>
  <si>
    <t>https://images.fun.com/products/74783/1-1.jpg</t>
  </si>
  <si>
    <t>EL251434-ST</t>
  </si>
  <si>
    <t>Goldfish Hood</t>
  </si>
  <si>
    <t>https://images.fun.com/products/74139/1-1.jpg</t>
  </si>
  <si>
    <t>EL451353-ST</t>
  </si>
  <si>
    <t>Lobster Plush HB &amp; Claws Kit</t>
  </si>
  <si>
    <t>https://images.fun.com/products/72267/1-1.jpg</t>
  </si>
  <si>
    <t>EL100100-ST</t>
  </si>
  <si>
    <t>Mermaid Headband</t>
  </si>
  <si>
    <t>https://images.fun.com/products/18206/1-1.jpg</t>
  </si>
  <si>
    <t>EL102113-ST</t>
  </si>
  <si>
    <t>Mermaid Queen Crown Headband</t>
  </si>
  <si>
    <t>https://images.fun.com/products/68974/1-1.jpg</t>
  </si>
  <si>
    <t>EL5787-ST</t>
  </si>
  <si>
    <t xml:space="preserve">Mermaid Star Headband </t>
  </si>
  <si>
    <t>https://images.fun.com/products/89599/1-1.jpg</t>
  </si>
  <si>
    <t>EL5511-ST</t>
  </si>
  <si>
    <t>Sea Monster Sprazy</t>
  </si>
  <si>
    <t>https://images.fun.com/products/88296/1-1.jpg</t>
  </si>
  <si>
    <t>EL432505-ST</t>
  </si>
  <si>
    <t>Seahorse Shimmer Fin Arm Cuffs</t>
  </si>
  <si>
    <t>https://images.fun.com/products/69265/1-1.jpg</t>
  </si>
  <si>
    <t>EL101810-ST</t>
  </si>
  <si>
    <t>Seahorse Shimmer Fin Headband</t>
  </si>
  <si>
    <t>https://images.fun.com/products/68973/1-1.jpg</t>
  </si>
  <si>
    <t>EL453475-ST</t>
  </si>
  <si>
    <t>Shark Attack Handbag</t>
  </si>
  <si>
    <t>https://images.fun.com/products/86208/1-1.jpg</t>
  </si>
  <si>
    <t>EL101800-ST</t>
  </si>
  <si>
    <t>Shark Fin Headband</t>
  </si>
  <si>
    <t>https://images.fun.com/products/53227/1-1.jpg</t>
  </si>
  <si>
    <t>EL250632-ST</t>
  </si>
  <si>
    <t>Shark Knit Beanie</t>
  </si>
  <si>
    <t>https://images.fun.com/products/28526/1-1.jpg</t>
  </si>
  <si>
    <t>EL451356-ST</t>
  </si>
  <si>
    <t>Turtle Plush HB &amp; Shell Kit</t>
  </si>
  <si>
    <t>https://images.fun.com/products/78411/1-1.jpg</t>
  </si>
  <si>
    <t>EL291641-ST</t>
  </si>
  <si>
    <t>Narwhal QuirkyKawaii Hat</t>
  </si>
  <si>
    <t>https://images.fun.com/products/41710/1-1.jpg</t>
  </si>
  <si>
    <t>EL250450-ST</t>
  </si>
  <si>
    <t>Diving Bell Plush Helmet</t>
  </si>
  <si>
    <t>https://images.fun.com/products/69051/1-1.jpg</t>
  </si>
  <si>
    <t>EL291656-ST</t>
  </si>
  <si>
    <t>Holographic Jellyfish Plush Hat</t>
  </si>
  <si>
    <t>https://images.fun.com/products/69142/1-1.jpg</t>
  </si>
  <si>
    <t>EL250630-ST</t>
  </si>
  <si>
    <t>Man Eater Plush Hat</t>
  </si>
  <si>
    <t>https://images.fun.com/products/3387/1-1.jpg</t>
  </si>
  <si>
    <t>EL291640-ST</t>
  </si>
  <si>
    <t>Light-Up Anglerfish Jawesome Hat</t>
  </si>
  <si>
    <t>https://images.fun.com/products/41711/1-1.jpg</t>
  </si>
  <si>
    <t>EL200031-ST</t>
  </si>
  <si>
    <t xml:space="preserve">Space Plush Helmet Kids </t>
  </si>
  <si>
    <t>https://images.fun.com/products/69095/1-1.jpg</t>
  </si>
  <si>
    <t>elope Astronaut</t>
  </si>
  <si>
    <t>EL200029-ST</t>
  </si>
  <si>
    <t>Astronaut Space Plush Helmet</t>
  </si>
  <si>
    <t>https://images.fun.com/products/71488/1-1.jpg</t>
  </si>
  <si>
    <t>EL430015-ST</t>
  </si>
  <si>
    <t>Astronaut Socks Kids</t>
  </si>
  <si>
    <t>https://images.fun.com/products/71492/1-1.jpg</t>
  </si>
  <si>
    <t>EL430020-ST</t>
  </si>
  <si>
    <t>Foot Forward Astronaut Socks</t>
  </si>
  <si>
    <t>https://images.fun.com/products/71505/1-1.jpg</t>
  </si>
  <si>
    <t>EL251536-ST</t>
  </si>
  <si>
    <t>Moon Hat</t>
  </si>
  <si>
    <t>https://images.fun.com/products/81519/1-1.jpg</t>
  </si>
  <si>
    <t>EL453557-ST</t>
  </si>
  <si>
    <t>Spaceship Sandwich Board Costume</t>
  </si>
  <si>
    <t>https://images.fun.com/products/87109/1-1.jpg</t>
  </si>
  <si>
    <t>EL95075-ST</t>
  </si>
  <si>
    <t>Deluxe Gold Astronaut Helmet</t>
  </si>
  <si>
    <t xml:space="preserve">In Production </t>
  </si>
  <si>
    <t>https://images.fun.com/products/95075/1-1.jpg</t>
  </si>
  <si>
    <t>EL200030-ST</t>
  </si>
  <si>
    <t xml:space="preserve">Astronaut Plush Helmet Kids </t>
  </si>
  <si>
    <t>https://images.fun.com/products/18192/1-1.jpg</t>
  </si>
  <si>
    <t>EL290131-ST</t>
  </si>
  <si>
    <t>Aviator Hat Brown</t>
  </si>
  <si>
    <t>Steamworks</t>
  </si>
  <si>
    <t>https://images.fun.com/products/18171/1-1.jpg</t>
  </si>
  <si>
    <t>elope Aviator</t>
  </si>
  <si>
    <t>EL451314-ST</t>
  </si>
  <si>
    <t>Amelia Earhart Costume Kit (3 pc)</t>
  </si>
  <si>
    <t>https://images.fun.com/products/71247/1-1.jpg</t>
  </si>
  <si>
    <t>EL410630-ST</t>
  </si>
  <si>
    <t>Aviator Costume Kit (3 pc)</t>
  </si>
  <si>
    <t>https://images.fun.com/products/3501/1-1.jpg</t>
  </si>
  <si>
    <t>EL337901-ST</t>
  </si>
  <si>
    <t>Aviator Glasses Smoke</t>
  </si>
  <si>
    <t>https://images.fun.com/products/72272/1-1.jpg</t>
  </si>
  <si>
    <t>EL440500-ST</t>
  </si>
  <si>
    <t>Aviator Scarf</t>
  </si>
  <si>
    <t>https://images.fun.com/products/18127/1-1.jpg</t>
  </si>
  <si>
    <t>EL327430-ST</t>
  </si>
  <si>
    <t>Aviators Glasses Yellow</t>
  </si>
  <si>
    <t>https://images.fun.com/products/72269/1-1.jpg</t>
  </si>
  <si>
    <t>EL290140-ST</t>
  </si>
  <si>
    <t>Lined Aviator Hat</t>
  </si>
  <si>
    <t>https://images.fun.com/products/3394/1-1.jpg</t>
  </si>
  <si>
    <t>EL300830-ST</t>
  </si>
  <si>
    <t>Aviator Goggles Black Silver/Clear</t>
  </si>
  <si>
    <t>https://images.fun.com/products/18157/1-1.jpg</t>
  </si>
  <si>
    <t>EL300831-ST</t>
  </si>
  <si>
    <t>Aviator Goggles Brown Gold/Green</t>
  </si>
  <si>
    <t>https://images.fun.com/products/18156/1-1.jpg</t>
  </si>
  <si>
    <t>EL4968-ST</t>
  </si>
  <si>
    <t>Dino Baby Carrier</t>
  </si>
  <si>
    <t>Elope - Originals</t>
  </si>
  <si>
    <t>https://images.fun.com/products/86747/1-1.jpg</t>
  </si>
  <si>
    <t>elope Baby Carrier</t>
  </si>
  <si>
    <t>EL453556-ST</t>
  </si>
  <si>
    <t>Pumpkin Baby Carrier</t>
  </si>
  <si>
    <t>https://images.fun.com/products/87101/1-1.jpg</t>
  </si>
  <si>
    <t>EL453558-ST</t>
  </si>
  <si>
    <t>Spider Baby Carrier</t>
  </si>
  <si>
    <t>https://images.fun.com/products/87110/1-1.jpg</t>
  </si>
  <si>
    <t>EL453352-ST</t>
  </si>
  <si>
    <t>Alice in Wonderland Book Bag</t>
  </si>
  <si>
    <t>https://images.fun.com/products/82471/1-1.jpg</t>
  </si>
  <si>
    <t>elope Bag</t>
  </si>
  <si>
    <t>EL453353-ST</t>
  </si>
  <si>
    <t>Dracula Book Bag</t>
  </si>
  <si>
    <t>https://images.fun.com/products/82472/1-1.jpg</t>
  </si>
  <si>
    <t>EL5548-ST</t>
  </si>
  <si>
    <t>Queen of Hearts Card Bag</t>
  </si>
  <si>
    <t>https://images.fun.com/products/88376/1-1.jpg</t>
  </si>
  <si>
    <t>EL453357-ST</t>
  </si>
  <si>
    <t>Shakespeare Book Bag</t>
  </si>
  <si>
    <t>https://images.fun.com/products/82473/1-1.jpg</t>
  </si>
  <si>
    <t>EL453358-ST</t>
  </si>
  <si>
    <t>The Raven Book Bag</t>
  </si>
  <si>
    <t>https://images.fun.com/products/82474/1-1.jpg</t>
  </si>
  <si>
    <t>EL453359-ST</t>
  </si>
  <si>
    <t>Wizard of Oz Book Bag</t>
  </si>
  <si>
    <t>https://images.fun.com/products/82475/1-1.jpg</t>
  </si>
  <si>
    <t>EL453222-ST</t>
  </si>
  <si>
    <t>Baseball Costume Companion</t>
  </si>
  <si>
    <t>https://images.fun.com/products/81524/1-1.jpg</t>
  </si>
  <si>
    <t>EL453223-ST</t>
  </si>
  <si>
    <t>Bat Costume Companion</t>
  </si>
  <si>
    <t>https://images.fun.com/products/81525/1-1.jpg</t>
  </si>
  <si>
    <t>EL453224-ST</t>
  </si>
  <si>
    <t>Black Cat Costume Companion</t>
  </si>
  <si>
    <t>https://images.fun.com/products/81526/1-1.jpg</t>
  </si>
  <si>
    <t>EL5177-ST</t>
  </si>
  <si>
    <t>Black Widow Costume Companion</t>
  </si>
  <si>
    <t>https://images.fun.com/products/87531/1-1.jpg</t>
  </si>
  <si>
    <t>EL5174-ST</t>
  </si>
  <si>
    <t>Cauldron Witch Costume Companion</t>
  </si>
  <si>
    <t>https://images.fun.com/products/87526/1-1.jpg</t>
  </si>
  <si>
    <t>EL453529-ST</t>
  </si>
  <si>
    <t>Football Purse</t>
  </si>
  <si>
    <t>https://images.fun.com/products/88885/1-1.jpg</t>
  </si>
  <si>
    <t>EL453140-ST</t>
  </si>
  <si>
    <t>Horse Costume Companion</t>
  </si>
  <si>
    <t>https://images.fun.com/products/82470/1-1.jpg</t>
  </si>
  <si>
    <t>EL453226-ST</t>
  </si>
  <si>
    <t>Pumpkin Costume Companion</t>
  </si>
  <si>
    <t>https://images.fun.com/products/81527/1-1.jpg</t>
  </si>
  <si>
    <t>EL5169-ST</t>
  </si>
  <si>
    <t>https://images.fun.com/products/87515/1-1.jpg</t>
  </si>
  <si>
    <t>5169</t>
  </si>
  <si>
    <t>Witch Spell Book Bag</t>
  </si>
  <si>
    <t>9039</t>
  </si>
  <si>
    <t>EL9039-ST</t>
  </si>
  <si>
    <t>Gingham Basket Handbag</t>
  </si>
  <si>
    <t>https://images.fun.com/products/44704/1-1.jpg</t>
  </si>
  <si>
    <t>EL290880-ST</t>
  </si>
  <si>
    <t>Birthday Cake Plush Hat</t>
  </si>
  <si>
    <t>https://images.fun.com/products/69127/1-1.jpg</t>
  </si>
  <si>
    <t>elope Birthday</t>
  </si>
  <si>
    <t>EL290910-ST</t>
  </si>
  <si>
    <t>Rainbow Birthday Cake Plush Hat</t>
  </si>
  <si>
    <t>https://images.fun.com/products/69128/1-1.jpg</t>
  </si>
  <si>
    <t>EL320430-ST</t>
  </si>
  <si>
    <t>Birthday Glasses</t>
  </si>
  <si>
    <t>https://images.fun.com/products/72268/1-1.jpg</t>
  </si>
  <si>
    <t>EL150400-ST</t>
  </si>
  <si>
    <t>Silver Happy Birthday Sparkle Tiara</t>
  </si>
  <si>
    <t>https://images.fun.com/products/69010/1-1.jpg</t>
  </si>
  <si>
    <t>EL151100-ST</t>
  </si>
  <si>
    <t>Silver 21 Sparkle Tiara</t>
  </si>
  <si>
    <t>https://images.fun.com/products/69011/1-1.jpg</t>
  </si>
  <si>
    <t>EL290081-ST</t>
  </si>
  <si>
    <t>Coachman Hat Brown</t>
  </si>
  <si>
    <t>https://images.fun.com/products/3392/1-1.jpg</t>
  </si>
  <si>
    <t>elope Bowler/Derby/Coachman Top Hat</t>
  </si>
  <si>
    <t>EL251540-ST</t>
  </si>
  <si>
    <t>Top Hat Black</t>
  </si>
  <si>
    <t>https://images.fun.com/products/80789/1-1.jpg</t>
  </si>
  <si>
    <t>EL290470-ST</t>
  </si>
  <si>
    <t>Gothic Rose Top Hat</t>
  </si>
  <si>
    <t>https://images.fun.com/products/18164/1-1.jpg</t>
  </si>
  <si>
    <t>EL290031-ST</t>
  </si>
  <si>
    <t>Bowler Hat Black</t>
  </si>
  <si>
    <t>https://images.fun.com/products/18176/1-1.jpg</t>
  </si>
  <si>
    <t>EL290030-ST</t>
  </si>
  <si>
    <t>Bowler Hat Brown</t>
  </si>
  <si>
    <t>https://images.fun.com/products/18177/1-1.jpg</t>
  </si>
  <si>
    <t>EL120500-ST</t>
  </si>
  <si>
    <t>Mini Bowler Hat Black</t>
  </si>
  <si>
    <t>https://images.fun.com/products/18198/1-1.jpg</t>
  </si>
  <si>
    <t>EL290092-ST</t>
  </si>
  <si>
    <t>Coachman Hat Gray</t>
  </si>
  <si>
    <t>https://images.fun.com/products/23294/1-1.jpg</t>
  </si>
  <si>
    <t>EL290037-ST</t>
  </si>
  <si>
    <t>Derby Hat Black</t>
  </si>
  <si>
    <t>https://images.fun.com/products/69086/1-1.jpg</t>
  </si>
  <si>
    <t>EL290036-ST</t>
  </si>
  <si>
    <t>Derby Hat Brown</t>
  </si>
  <si>
    <t>https://images.fun.com/products/69085/1-1.jpg</t>
  </si>
  <si>
    <t>EL290028-ST</t>
  </si>
  <si>
    <t>John Bull Hat Black</t>
  </si>
  <si>
    <t>https://images.fun.com/products/69083/1-1.jpg</t>
  </si>
  <si>
    <t>EL290029-ST</t>
  </si>
  <si>
    <t>John Bull Hat Brown</t>
  </si>
  <si>
    <t>https://images.fun.com/products/69084/1-1.jpg</t>
  </si>
  <si>
    <t>EL290022-ST</t>
  </si>
  <si>
    <t>https://images.fun.com/products/18179/1-1.jpg</t>
  </si>
  <si>
    <t>EL251541-ST</t>
  </si>
  <si>
    <t>Top Hat Brown</t>
  </si>
  <si>
    <t>https://images.fun.com/products/80790/1-1.jpg</t>
  </si>
  <si>
    <t>EL251542-ST</t>
  </si>
  <si>
    <t>Top Hat Gray</t>
  </si>
  <si>
    <t>https://images.fun.com/products/80791/1-1.jpg</t>
  </si>
  <si>
    <t>EL5544-ST</t>
  </si>
  <si>
    <t>Mini Clown Bowler Hat</t>
  </si>
  <si>
    <t>https://images.fun.com/products/88371/1-1.jpg</t>
  </si>
  <si>
    <t>EL5545-ST</t>
  </si>
  <si>
    <t xml:space="preserve">Mini Clown Top Hat </t>
  </si>
  <si>
    <t>https://images.fun.com/products/88372/1-1.jpg</t>
  </si>
  <si>
    <t>EL5471-ST</t>
  </si>
  <si>
    <t>Yellow Clown Top Hat</t>
  </si>
  <si>
    <t>https://images.fun.com/products/88242/1-1.jpg</t>
  </si>
  <si>
    <t>EL290080-ST</t>
  </si>
  <si>
    <t>Coachman Hat Black</t>
  </si>
  <si>
    <t>https://images.fun.com/products/18174/1-1.jpg</t>
  </si>
  <si>
    <t>EL292160-ST</t>
  </si>
  <si>
    <t>Bricky Blocks Snapback Hat Red</t>
  </si>
  <si>
    <t>Elope Bricky Blocks</t>
  </si>
  <si>
    <t>https://images.fun.com/products/69154/1-1.jpg</t>
  </si>
  <si>
    <t>elope Bricky Blocks</t>
  </si>
  <si>
    <t>EL292161-ST</t>
  </si>
  <si>
    <t>Bricky Blocks Snapback Hat Black</t>
  </si>
  <si>
    <t>https://images.fun.com/products/69155/1-1.jpg</t>
  </si>
  <si>
    <t>EL292162-ST</t>
  </si>
  <si>
    <t>Bricky Blocks Snapback Hat Blue</t>
  </si>
  <si>
    <t>https://images.fun.com/products/69156/1-1.jpg</t>
  </si>
  <si>
    <t>EL337850-ST</t>
  </si>
  <si>
    <t>Bricky Blocks Glasses Black</t>
  </si>
  <si>
    <t>https://images.fun.com/products/69182/1-1.jpg</t>
  </si>
  <si>
    <t>EL560108-ST</t>
  </si>
  <si>
    <t>Bricky Blocks 100 Pieces 1x1 Green</t>
  </si>
  <si>
    <t>https://images.fun.com/products/69375/1-1.jpg</t>
  </si>
  <si>
    <t>EL102100-ST</t>
  </si>
  <si>
    <t>King Tut Headband</t>
  </si>
  <si>
    <t>https://images.fun.com/products/18200/1-1.jpg</t>
  </si>
  <si>
    <t>elope Character</t>
  </si>
  <si>
    <t>EL290360-ST</t>
  </si>
  <si>
    <t>Musketeer Hat</t>
  </si>
  <si>
    <t>https://images.fun.com/products/69120/1-1.jpg</t>
  </si>
  <si>
    <t>EL401471-ST</t>
  </si>
  <si>
    <t>Abe Lincoln Costume Kit (2 pc)</t>
  </si>
  <si>
    <t>https://images.fun.com/products/68698/1-1.jpg</t>
  </si>
  <si>
    <t>EL290420-ST</t>
  </si>
  <si>
    <t>Admiral Bicorn Hat</t>
  </si>
  <si>
    <t>https://images.fun.com/products/69122/1-1.jpg</t>
  </si>
  <si>
    <t>EL290060-ST</t>
  </si>
  <si>
    <t>Adventurer Hat</t>
  </si>
  <si>
    <t>https://images.fun.com/products/3391/1-1.jpg</t>
  </si>
  <si>
    <t>EL451362-ST</t>
  </si>
  <si>
    <t>Aphrodite Costume Kit (3 pc)</t>
  </si>
  <si>
    <t>https://images.fun.com/products/72224/1-1.jpg</t>
  </si>
  <si>
    <t>EL451363-ST</t>
  </si>
  <si>
    <t>Ares Costume Kit</t>
  </si>
  <si>
    <t>https://images.fun.com/products/80797/1-1.jpg</t>
  </si>
  <si>
    <t>EL250370-ST</t>
  </si>
  <si>
    <t>British Bobby Helmet</t>
  </si>
  <si>
    <t>https://images.fun.com/products/69048/1-1.jpg</t>
  </si>
  <si>
    <t>EL250360-ST</t>
  </si>
  <si>
    <t>British Pith Plush Helmet</t>
  </si>
  <si>
    <t>https://images.fun.com/products/3383/1-1.jpg</t>
  </si>
  <si>
    <t>EL290392-ST</t>
  </si>
  <si>
    <t>Cowboy Hat Black</t>
  </si>
  <si>
    <t>https://images.fun.com/products/70651/1-1.jpg</t>
  </si>
  <si>
    <t>EL290002-ST</t>
  </si>
  <si>
    <t>Cowboy Hat Brown</t>
  </si>
  <si>
    <t>https://images.fun.com/products/70650/1-1.jpg</t>
  </si>
  <si>
    <t>EL251539-ST</t>
  </si>
  <si>
    <t>Cowboy Hat Pink Kids</t>
  </si>
  <si>
    <t>https://images.fun.com/products/80788/1-1.jpg</t>
  </si>
  <si>
    <t>EL251436-ST</t>
  </si>
  <si>
    <t>Dead Guy Hat</t>
  </si>
  <si>
    <t>https://images.fun.com/products/78417/1-1.jpg</t>
  </si>
  <si>
    <t>EL451391-ST</t>
  </si>
  <si>
    <t>Dog Catcher Kit (3 pc)</t>
  </si>
  <si>
    <t>https://images.fun.com/products/78409/1-1.jpg</t>
  </si>
  <si>
    <t>EL5172-ST</t>
  </si>
  <si>
    <t>Drivers Cap Adult</t>
  </si>
  <si>
    <t>https://images.fun.com/products/87523/1-1.jpg</t>
  </si>
  <si>
    <t>EL5171-ST</t>
  </si>
  <si>
    <t>Drivers Cap Child</t>
  </si>
  <si>
    <t>https://images.fun.com/products/87522/1-1.jpg</t>
  </si>
  <si>
    <t>EL453177-ST</t>
  </si>
  <si>
    <t>Egyptian Chin Piece</t>
  </si>
  <si>
    <t>https://images.fun.com/products/85788/1-1.jpg</t>
  </si>
  <si>
    <t>EL565100-ST</t>
  </si>
  <si>
    <t>Egyptian Crook Flail Accessory</t>
  </si>
  <si>
    <t>https://images.fun.com/products/85434/1-1.jpg</t>
  </si>
  <si>
    <t>EL5537AD-ST</t>
  </si>
  <si>
    <t>Fortune Teller Head Wrap</t>
  </si>
  <si>
    <t>https://images.fun.com/products/88354/1-1.jpg</t>
  </si>
  <si>
    <t>453481XS</t>
  </si>
  <si>
    <t>EL453481-XS</t>
  </si>
  <si>
    <t>Adult Pizza Delivery Guy Costume with Box XS</t>
  </si>
  <si>
    <t>https://images.fun.com/products/85622/1-1.jpg</t>
  </si>
  <si>
    <t>453481S</t>
  </si>
  <si>
    <t>EL453481-S</t>
  </si>
  <si>
    <t>Adult Pizza Delivery Guy Costume with Box S</t>
  </si>
  <si>
    <t>453481M</t>
  </si>
  <si>
    <t>EL453481-M</t>
  </si>
  <si>
    <t>Adult Pizza Delivery Guy Costume with Box M</t>
  </si>
  <si>
    <t>453481L</t>
  </si>
  <si>
    <t>EL453481-L</t>
  </si>
  <si>
    <t>Adult Pizza Delivery Guy Costume with Box L</t>
  </si>
  <si>
    <t>453481XL</t>
  </si>
  <si>
    <t>EL453481-XL</t>
  </si>
  <si>
    <t>Adult Pizza Delivery Guy Costume with Box XL</t>
  </si>
  <si>
    <t>453158XS</t>
  </si>
  <si>
    <t>EL453158-XS</t>
  </si>
  <si>
    <t>Gambler Costume Kit XS</t>
  </si>
  <si>
    <t>https://images.fun.com/products/83537/1-1.jpg</t>
  </si>
  <si>
    <t>453158S</t>
  </si>
  <si>
    <t>EL453158-S</t>
  </si>
  <si>
    <t>Gambler Costume Kit S</t>
  </si>
  <si>
    <t>453158M</t>
  </si>
  <si>
    <t>EL453158-M</t>
  </si>
  <si>
    <t>Gambler Costume Kit M</t>
  </si>
  <si>
    <t>453158L</t>
  </si>
  <si>
    <t>EL453158-L</t>
  </si>
  <si>
    <t>Gambler Costume Kit L</t>
  </si>
  <si>
    <t>453158XL</t>
  </si>
  <si>
    <t>EL453158-XL</t>
  </si>
  <si>
    <t>Gambler Costume Kit XL</t>
  </si>
  <si>
    <t>EL451315-ST</t>
  </si>
  <si>
    <t>George Washington Hat</t>
  </si>
  <si>
    <t>https://images.fun.com/products/70915/1-1.jpg</t>
  </si>
  <si>
    <t>EL451364-ST</t>
  </si>
  <si>
    <t>Hermes Costume Kit</t>
  </si>
  <si>
    <t>https://images.fun.com/products/80798/1-1.jpg</t>
  </si>
  <si>
    <t>EL453141-ST</t>
  </si>
  <si>
    <t>Jockey Kit</t>
  </si>
  <si>
    <t>https://images.fun.com/products/83494/1-1.jpg</t>
  </si>
  <si>
    <t>EL251523-ST</t>
  </si>
  <si>
    <t>Kentucky Derby Ladies Hat</t>
  </si>
  <si>
    <t>https://images.fun.com/products/80781/1-1.jpg</t>
  </si>
  <si>
    <t>EL251448-ST</t>
  </si>
  <si>
    <t>Juliet Costume Hat</t>
  </si>
  <si>
    <t>https://images.fun.com/products/72280/1-1.jpg</t>
  </si>
  <si>
    <t>EL290340-ST</t>
  </si>
  <si>
    <t>King Tut Plush Hat</t>
  </si>
  <si>
    <t>https://images.fun.com/products/3402/1-1.jpg</t>
  </si>
  <si>
    <t>EL451367-ST</t>
  </si>
  <si>
    <t>Leonardo da Vinci Costume Kit (3 pc)</t>
  </si>
  <si>
    <t>https://images.fun.com/products/74140/1-1.jpg</t>
  </si>
  <si>
    <t>EL250340-ST</t>
  </si>
  <si>
    <t>Nurse Hat</t>
  </si>
  <si>
    <t>https://images.fun.com/products/3382/1-1.jpg</t>
  </si>
  <si>
    <t>EL290460-ST</t>
  </si>
  <si>
    <t>Pope Plush Hat</t>
  </si>
  <si>
    <t>https://images.fun.com/products/69123/1-1.jpg</t>
  </si>
  <si>
    <t>EL451360-ST</t>
  </si>
  <si>
    <t>Poseidon Costume Kit (2 pc)</t>
  </si>
  <si>
    <t>https://images.fun.com/products/78287/1-1.jpg</t>
  </si>
  <si>
    <t>EL251402-ST</t>
  </si>
  <si>
    <t>Prairie Girl Bonnet</t>
  </si>
  <si>
    <t>https://images.fun.com/products/70913/1-1.jpg</t>
  </si>
  <si>
    <t>EL451368-ST</t>
  </si>
  <si>
    <t>Queen Anne Boleyn Costume Kit (2 pc)</t>
  </si>
  <si>
    <t>https://images.fun.com/products/74784/1-1.jpg</t>
  </si>
  <si>
    <t>EL451366-ST</t>
  </si>
  <si>
    <t>Queen Elizabeth I Costume Kit (2 pc)</t>
  </si>
  <si>
    <t>https://images.fun.com/products/75015/1-1.jpg</t>
  </si>
  <si>
    <t>EL251444-ST</t>
  </si>
  <si>
    <t>Queen Elizabeth II Hat</t>
  </si>
  <si>
    <t>https://images.fun.com/products/74142/1-1.jpg</t>
  </si>
  <si>
    <t>EL251534-ST</t>
  </si>
  <si>
    <t>RCMP Mountie Hat</t>
  </si>
  <si>
    <t>https://images.fun.com/products/80784/1-1.jpg</t>
  </si>
  <si>
    <t>EL432602-ST</t>
  </si>
  <si>
    <t>Renaissance Collar &amp; Cuff Set</t>
  </si>
  <si>
    <t>https://images.fun.com/products/23303/1-1.jpg</t>
  </si>
  <si>
    <t>EL251447-ST</t>
  </si>
  <si>
    <t>Romeo Costume Hat</t>
  </si>
  <si>
    <t>https://images.fun.com/products/72266/1-1.jpg</t>
  </si>
  <si>
    <t>EL451365-ST</t>
  </si>
  <si>
    <t>Rosie the Riveter Costume Kit (3 pc)</t>
  </si>
  <si>
    <t>https://images.fun.com/products/78410/1-1.jpg</t>
  </si>
  <si>
    <t>EL251400-ST</t>
  </si>
  <si>
    <t>Safari Hat</t>
  </si>
  <si>
    <t>https://images.fun.com/products/71255/1-1.jpg</t>
  </si>
  <si>
    <t>EL541130-ST</t>
  </si>
  <si>
    <t>Sheriff Star Badge</t>
  </si>
  <si>
    <t>https://images.fun.com/products/18126/1-1.jpg</t>
  </si>
  <si>
    <t>EL290570-ST</t>
  </si>
  <si>
    <t>Sherlock Holmes Deerstalker Hat</t>
  </si>
  <si>
    <t>https://images.fun.com/products/18161/1-1.jpg</t>
  </si>
  <si>
    <t>EL250430-ST</t>
  </si>
  <si>
    <t>Soccer Ball Plush Hat</t>
  </si>
  <si>
    <t>https://images.fun.com/products/68929/1-1.jpg</t>
  </si>
  <si>
    <t>EL290300-ST</t>
  </si>
  <si>
    <t>Spartan Helmet</t>
  </si>
  <si>
    <t>https://images.fun.com/products/3398/1-1.jpg</t>
  </si>
  <si>
    <t>EL251401-ST</t>
  </si>
  <si>
    <t>Train Conductor Hat</t>
  </si>
  <si>
    <t>https://images.fun.com/products/70912/1-1.jpg</t>
  </si>
  <si>
    <t>EL451358-ST</t>
  </si>
  <si>
    <t>Zeus Costume Kit (3 pc)</t>
  </si>
  <si>
    <t>https://images.fun.com/products/75010/1-1.jpg</t>
  </si>
  <si>
    <t>EL453467-ST</t>
  </si>
  <si>
    <t>1960s Accessory Kit</t>
  </si>
  <si>
    <t>https://images.fun.com/products/86207/1-1.jpg</t>
  </si>
  <si>
    <t>elope Costume Kit</t>
  </si>
  <si>
    <t>EL453163-ST</t>
  </si>
  <si>
    <t>Ceiling Fan Costume Kit</t>
  </si>
  <si>
    <t>https://images.fun.com/products/88535/1-1.jpg</t>
  </si>
  <si>
    <t>EL453165-ST</t>
  </si>
  <si>
    <t>Deer in Headlights Costume Kit</t>
  </si>
  <si>
    <t>https://images.fun.com/products/87233/1-1.jpg</t>
  </si>
  <si>
    <t>EL451300-ST</t>
  </si>
  <si>
    <t>Half Angel / Half Devil Kit (2 pc)</t>
  </si>
  <si>
    <t>https://images.fun.com/products/72260/1-1.jpg</t>
  </si>
  <si>
    <t>EL451357-ST</t>
  </si>
  <si>
    <t>Mad Scientist Costume Kit (4 pc)</t>
  </si>
  <si>
    <t>https://images.fun.com/products/75013/1-1.jpg</t>
  </si>
  <si>
    <t>EL410531-ST</t>
  </si>
  <si>
    <t>Male Dancer Kit (2 pc)</t>
  </si>
  <si>
    <t>https://images.fun.com/products/69201/1-1.jpg</t>
  </si>
  <si>
    <t>EL411401-ST</t>
  </si>
  <si>
    <t>Pixel Nerd Kit</t>
  </si>
  <si>
    <t>Pixel 8</t>
  </si>
  <si>
    <t>https://images.fun.com/products/14898/1-1.jpg</t>
  </si>
  <si>
    <t>EL432608-ST</t>
  </si>
  <si>
    <t>Sailor Collar Pink &amp; Purple</t>
  </si>
  <si>
    <t>https://images.fun.com/products/69266/1-1.jpg</t>
  </si>
  <si>
    <t>EL423200-ST</t>
  </si>
  <si>
    <t>Sexy Bunny Kit (3 pc)</t>
  </si>
  <si>
    <t>https://images.fun.com/products/3519/1-1.jpg</t>
  </si>
  <si>
    <t>900000-ST</t>
  </si>
  <si>
    <t>elope Hat Rack (21 heads)</t>
  </si>
  <si>
    <t>https://images.fun.com/products/85066/1-1.jpg</t>
  </si>
  <si>
    <t>elope Display</t>
  </si>
  <si>
    <t>EL105002-ST</t>
  </si>
  <si>
    <t>Light-Up Pom Antennae LumenEars Headband</t>
  </si>
  <si>
    <t>https://images.fun.com/products/58906/1-1.jpg</t>
  </si>
  <si>
    <t>elope Fairy/Garden/Wings</t>
  </si>
  <si>
    <t>EL250486-ST</t>
  </si>
  <si>
    <t>Mushroom LumenHat</t>
  </si>
  <si>
    <t>https://images.fun.com/products/58899/1-1.jpg</t>
  </si>
  <si>
    <t>EL101304-ST</t>
  </si>
  <si>
    <t>Springy Butterfly Headband</t>
  </si>
  <si>
    <t>https://images.fun.com/products/69460/1-1.jpg</t>
  </si>
  <si>
    <t>EL444536-ST</t>
  </si>
  <si>
    <t>Alien Venus Fly Trap Jawesome Hat</t>
  </si>
  <si>
    <t>https://images.fun.com/products/65267/1-1.jpg</t>
  </si>
  <si>
    <t>EL101110-ST</t>
  </si>
  <si>
    <t>Bendy Bug Antennae Headband</t>
  </si>
  <si>
    <t>https://images.fun.com/products/47003/1-1.jpg</t>
  </si>
  <si>
    <t>EL101113-ST</t>
  </si>
  <si>
    <t>Bendy Bug Pom Antennae Headband</t>
  </si>
  <si>
    <t>https://images.fun.com/products/47004/1-1.jpg</t>
  </si>
  <si>
    <t>EL5309-ST</t>
  </si>
  <si>
    <t>Blue Oversized Gnome Hat with Beard</t>
  </si>
  <si>
    <t>https://images.fun.com/products/87940/1-1.jpg</t>
  </si>
  <si>
    <t>EL5317-ST</t>
  </si>
  <si>
    <t xml:space="preserve">Red Oversized Gnome Hat with Beard </t>
  </si>
  <si>
    <t>https://images.fun.com/products/87951/1-1.jpg</t>
  </si>
  <si>
    <t>EL5225-ST</t>
  </si>
  <si>
    <t>Butterfly Glasses Orange</t>
  </si>
  <si>
    <t>https://images.fun.com/products/87726/1-1.jpg</t>
  </si>
  <si>
    <t>EL104610-ST</t>
  </si>
  <si>
    <t>Cactus Headband</t>
  </si>
  <si>
    <t>https://images.fun.com/products/68988/1-1.jpg</t>
  </si>
  <si>
    <t>EL292052-ST</t>
  </si>
  <si>
    <t>Cactus Knit Slouch Beanie</t>
  </si>
  <si>
    <t>https://images.fun.com/products/69153/1-1.jpg</t>
  </si>
  <si>
    <t>EL451312-ST</t>
  </si>
  <si>
    <t>Caterpillar Plush Hood</t>
  </si>
  <si>
    <t>https://images.fun.com/products/71256/1-1.jpg</t>
  </si>
  <si>
    <t>EL5173-ST</t>
  </si>
  <si>
    <t>Deluxe Butterfly Headband</t>
  </si>
  <si>
    <t>https://images.fun.com/products/87525/1-1.jpg</t>
  </si>
  <si>
    <t>EL290111-ST</t>
  </si>
  <si>
    <t>Deluxe Sunflower Hood</t>
  </si>
  <si>
    <t>https://images.fun.com/products/68700/1-1.jpg</t>
  </si>
  <si>
    <t>EL251544-ST</t>
  </si>
  <si>
    <t>Earth Plush Hat</t>
  </si>
  <si>
    <t>https://images.fun.com/products/89574/1-1.jpg</t>
  </si>
  <si>
    <t>EL160122-ST</t>
  </si>
  <si>
    <t xml:space="preserve">Enchantress Green </t>
  </si>
  <si>
    <t>https://images.fun.com/products/70910/1-1.jpg</t>
  </si>
  <si>
    <t>EL160123-ST</t>
  </si>
  <si>
    <t>Enchantress Pink</t>
  </si>
  <si>
    <t>https://images.fun.com/products/70911/1-1.jpg</t>
  </si>
  <si>
    <t>EL5538-ST</t>
  </si>
  <si>
    <t>Garden Fairy Wings</t>
  </si>
  <si>
    <t>https://images.fun.com/products/88355/1-1.jpg</t>
  </si>
  <si>
    <t>EL5245-ST</t>
  </si>
  <si>
    <t xml:space="preserve">Halo Headband </t>
  </si>
  <si>
    <t>https://images.fun.com/products/87767/1-1.jpg</t>
  </si>
  <si>
    <t>EL460511-ST</t>
  </si>
  <si>
    <t>Holographic Bee Wings</t>
  </si>
  <si>
    <t>https://images.fun.com/products/65265/1-1.jpg</t>
  </si>
  <si>
    <t>EL460510-ST</t>
  </si>
  <si>
    <t>Large Holographic Fairy Wings</t>
  </si>
  <si>
    <t>https://images.fun.com/products/65264/1-1.jpg</t>
  </si>
  <si>
    <t>EL422707-ST</t>
  </si>
  <si>
    <t>Light-Up Firefly Tail</t>
  </si>
  <si>
    <t>https://images.fun.com/products/71490/1-1.jpg</t>
  </si>
  <si>
    <t>EL250485-ST</t>
  </si>
  <si>
    <t>Mushroom Heartfelted Hat</t>
  </si>
  <si>
    <t>https://images.fun.com/products/69052/1-1.jpg</t>
  </si>
  <si>
    <t>EL5546-ST</t>
  </si>
  <si>
    <t>Pink Floral Wings</t>
  </si>
  <si>
    <t>https://images.fun.com/products/88374/1-1.jpg</t>
  </si>
  <si>
    <t>EL251435-ST</t>
  </si>
  <si>
    <t>Piranha Plant Jawesome Hat</t>
  </si>
  <si>
    <t>https://images.fun.com/products/72635/1-1.jpg</t>
  </si>
  <si>
    <t>EL440360-ST</t>
  </si>
  <si>
    <t>Rainbow Plush Scarf with Hidden Pocket</t>
  </si>
  <si>
    <t>https://images.fun.com/products/71497/1-1.jpg</t>
  </si>
  <si>
    <t>EL251441-ST</t>
  </si>
  <si>
    <t>Rose Headdress</t>
  </si>
  <si>
    <t>https://images.fun.com/products/72637/1-1.jpg</t>
  </si>
  <si>
    <t>EL251426-ST</t>
  </si>
  <si>
    <t>Snail Plush Hat</t>
  </si>
  <si>
    <t>https://images.fun.com/products/72629/1-1.jpg</t>
  </si>
  <si>
    <t>EL5543-ST</t>
  </si>
  <si>
    <t>Ladybug Kit</t>
  </si>
  <si>
    <t>https://images.fun.com/products/88370/1-1.jpg</t>
  </si>
  <si>
    <t>EL251430-ST</t>
  </si>
  <si>
    <t>Rain Cloud Plush Hat</t>
  </si>
  <si>
    <t>https://images.fun.com/products/80779/1-1.jpg</t>
  </si>
  <si>
    <t>EL161134-ST</t>
  </si>
  <si>
    <t>Solar System Headband</t>
  </si>
  <si>
    <t>https://images.fun.com/products/82825/1-1.jpg</t>
  </si>
  <si>
    <t>EL101100-ST</t>
  </si>
  <si>
    <t>Spiral Antennae Headband</t>
  </si>
  <si>
    <t>https://images.fun.com/products/18204/1-1.jpg</t>
  </si>
  <si>
    <t>EL453537-ST</t>
  </si>
  <si>
    <t>Steampunk Dragon Wings</t>
  </si>
  <si>
    <t>https://images.fun.com/products/88853/1-1.jpg</t>
  </si>
  <si>
    <t>EL5310-ST</t>
  </si>
  <si>
    <t>Sun Goddess Headband</t>
  </si>
  <si>
    <t>https://images.fun.com/products/87943/1-1.jpg</t>
  </si>
  <si>
    <t>EL251442-ST</t>
  </si>
  <si>
    <t>Sunflower Headdress</t>
  </si>
  <si>
    <t>https://images.fun.com/products/74141/1-1.jpg</t>
  </si>
  <si>
    <t>EL101200-ST</t>
  </si>
  <si>
    <t>Wiggly Antennae Headband</t>
  </si>
  <si>
    <t>https://images.fun.com/products/3336/1-1.jpg</t>
  </si>
  <si>
    <t>EL430017-ST</t>
  </si>
  <si>
    <t>Bigfoot Socks</t>
  </si>
  <si>
    <t>https://images.fun.com/products/71494/1-1.jpg</t>
  </si>
  <si>
    <t>elope Folklore &amp; Mythology</t>
  </si>
  <si>
    <t>EL291644-ST</t>
  </si>
  <si>
    <t>Cyclops Plush Hat</t>
  </si>
  <si>
    <t>https://images.fun.com/products/69468/1-1.jpg</t>
  </si>
  <si>
    <t>EL430018-ST</t>
  </si>
  <si>
    <t>Lochness Monster Socks</t>
  </si>
  <si>
    <t>https://images.fun.com/products/71504/1-1.jpg</t>
  </si>
  <si>
    <t>EL160120-ST</t>
  </si>
  <si>
    <t>Medusa Headband</t>
  </si>
  <si>
    <t>https://images.fun.com/products/71265/1-1.jpg</t>
  </si>
  <si>
    <t>EL290290-ST</t>
  </si>
  <si>
    <t>Medusa Plush Hat</t>
  </si>
  <si>
    <t>https://images.fun.com/products/3397/1-1.jpg</t>
  </si>
  <si>
    <t>EL451317-ST</t>
  </si>
  <si>
    <t>Medusa Snake Crown</t>
  </si>
  <si>
    <t>https://images.fun.com/products/75012/1-1.jpg</t>
  </si>
  <si>
    <t>EL250415-ST</t>
  </si>
  <si>
    <t>Woodland Elf Plush Hood</t>
  </si>
  <si>
    <t>https://images.fun.com/products/69050/1-1.jpg</t>
  </si>
  <si>
    <t>0730AD</t>
  </si>
  <si>
    <t>EL0730AD-ST</t>
  </si>
  <si>
    <t xml:space="preserve">Black Faux Fur Viking Cape </t>
  </si>
  <si>
    <t>https://images.fun.com/products/51068/1-1.jpg</t>
  </si>
  <si>
    <t>0730CH</t>
  </si>
  <si>
    <t>EL0730CH-ST</t>
  </si>
  <si>
    <t>Child Black Faux Fur Viking Cape</t>
  </si>
  <si>
    <t>EL6406-ST</t>
  </si>
  <si>
    <t>Women's Horned Viking Helmet</t>
  </si>
  <si>
    <t>https://images.fun.com/products/40703/1-1.jpg</t>
  </si>
  <si>
    <t>EL0007-ST</t>
  </si>
  <si>
    <t>Golden Trident</t>
  </si>
  <si>
    <t>https://images.fun.com/products/34598/1-1.jpg</t>
  </si>
  <si>
    <t>0007SL</t>
  </si>
  <si>
    <t>EL0007SL-ST</t>
  </si>
  <si>
    <t xml:space="preserve">Silver Trident </t>
  </si>
  <si>
    <t>https://images.fun.com/products/70052/1-1.jpg</t>
  </si>
  <si>
    <t>EL6069-ST</t>
  </si>
  <si>
    <t xml:space="preserve">Adult Viking Warrior Mask </t>
  </si>
  <si>
    <t>https://images.fun.com/products/38430/1-1.jpg</t>
  </si>
  <si>
    <t>EL405021-ST</t>
  </si>
  <si>
    <t>Elven Cloak</t>
  </si>
  <si>
    <t>https://images.fun.com/products/69198/1-1.jpg</t>
  </si>
  <si>
    <t>EL310431-ST</t>
  </si>
  <si>
    <t>Monocle Silver/Clear</t>
  </si>
  <si>
    <t>https://images.fun.com/products/53231/1-1.jpg</t>
  </si>
  <si>
    <t>elope Glasses</t>
  </si>
  <si>
    <t>EL335030-ST</t>
  </si>
  <si>
    <t>Groucho Glasses</t>
  </si>
  <si>
    <t>Groucho Marx</t>
  </si>
  <si>
    <t>https://images.fun.com/products/14767/1-1.jpg</t>
  </si>
  <si>
    <t>EL310430-ST</t>
  </si>
  <si>
    <t>Monocle Gold/Clear</t>
  </si>
  <si>
    <t>https://images.fun.com/products/18153/1-1.jpg</t>
  </si>
  <si>
    <t>EL5187-ST</t>
  </si>
  <si>
    <t>3rd Eye Glasses Blue</t>
  </si>
  <si>
    <t>https://images.fun.com/products/87609/1-1.jpg</t>
  </si>
  <si>
    <t>EL5221-ST</t>
  </si>
  <si>
    <t>3rd Eye Glasses Hot Pink</t>
  </si>
  <si>
    <t>https://images.fun.com/products/87695/1-1.jpg</t>
  </si>
  <si>
    <t>EL323131-ST</t>
  </si>
  <si>
    <t>50s Rhinestone Glasses Black/Clear</t>
  </si>
  <si>
    <t>https://images.fun.com/products/3436/1-1.jpg</t>
  </si>
  <si>
    <t>EL323132-ST</t>
  </si>
  <si>
    <t>50s Rhinestone Glasses Pink/Clear</t>
  </si>
  <si>
    <t>https://images.fun.com/products/3437/1-1.jpg</t>
  </si>
  <si>
    <t>EL326730-ST</t>
  </si>
  <si>
    <t>80s Scratcher Glasses</t>
  </si>
  <si>
    <t>https://images.fun.com/products/72264/1-1.jpg</t>
  </si>
  <si>
    <t>EL330630-ST</t>
  </si>
  <si>
    <t>Bat Eyes Glasses Black/Smoke</t>
  </si>
  <si>
    <t>https://images.fun.com/products/3449/1-1.jpg</t>
  </si>
  <si>
    <t>EL331730-ST</t>
  </si>
  <si>
    <t>Black Cat Glasses</t>
  </si>
  <si>
    <t>https://images.fun.com/products/72261/1-1.jpg</t>
  </si>
  <si>
    <t>EL321331-ST</t>
  </si>
  <si>
    <t>Blues Glasses</t>
  </si>
  <si>
    <t>https://images.fun.com/products/18148/1-1.jpg</t>
  </si>
  <si>
    <t>EL321330-ST</t>
  </si>
  <si>
    <t>Blues Glasses Clear</t>
  </si>
  <si>
    <t>https://images.fun.com/products/3434/1-1.jpg</t>
  </si>
  <si>
    <t>EL321530-ST</t>
  </si>
  <si>
    <t>Broken Glasses</t>
  </si>
  <si>
    <t>https://images.fun.com/products/72270/1-1.jpg</t>
  </si>
  <si>
    <t>EL322230-ST</t>
  </si>
  <si>
    <t>Bug Eyes Glasses Black/Smoke</t>
  </si>
  <si>
    <t>https://images.fun.com/products/14761/1-1.jpg</t>
  </si>
  <si>
    <t>EL337530-ST</t>
  </si>
  <si>
    <t>Creepy Crawler Glasses</t>
  </si>
  <si>
    <t>https://images.fun.com/products/72271/1-1.jpg</t>
  </si>
  <si>
    <t>EL321830-ST</t>
  </si>
  <si>
    <t>Dweeb Glasses</t>
  </si>
  <si>
    <t>https://images.fun.com/products/3435/1-1.jpg</t>
  </si>
  <si>
    <t>EL5228-ST</t>
  </si>
  <si>
    <t xml:space="preserve">Fly Sunglasses </t>
  </si>
  <si>
    <t>https://images.fun.com/products/87733/1-1.jpg</t>
  </si>
  <si>
    <t>EL330330-ST</t>
  </si>
  <si>
    <t>Geezer Nose Glasses</t>
  </si>
  <si>
    <t>https://images.fun.com/products/71724/1-1.jpg</t>
  </si>
  <si>
    <t>EL331630-ST</t>
  </si>
  <si>
    <t>Gothic Bat Glasses</t>
  </si>
  <si>
    <t>https://images.fun.com/products/72263/1-1.jpg</t>
  </si>
  <si>
    <t>EL330830-ST</t>
  </si>
  <si>
    <t>Gothic Vampire Glasses</t>
  </si>
  <si>
    <t>https://images.fun.com/products/3450/1-1.jpg</t>
  </si>
  <si>
    <t>EL324830-ST</t>
  </si>
  <si>
    <t>Hands Glasses Gold Glitter</t>
  </si>
  <si>
    <t>https://images.fun.com/products/72631/1-1.jpg</t>
  </si>
  <si>
    <t>EL324834-ST</t>
  </si>
  <si>
    <t>Hands Glasses Rainbow</t>
  </si>
  <si>
    <t>https://images.fun.com/products/72225/1-1.jpg</t>
  </si>
  <si>
    <t>EL325232-ST</t>
  </si>
  <si>
    <t>Janis Glasses</t>
  </si>
  <si>
    <t>https://images.fun.com/products/71264/1-1.jpg</t>
  </si>
  <si>
    <t>EL331831-ST</t>
  </si>
  <si>
    <t>Kitty Glasses</t>
  </si>
  <si>
    <t>https://images.fun.com/products/72262/1-1.jpg</t>
  </si>
  <si>
    <t>EL329931-ST</t>
  </si>
  <si>
    <t>Mad Scientist Glasses</t>
  </si>
  <si>
    <t>https://images.fun.com/products/72634/1-1.jpg</t>
  </si>
  <si>
    <t>EL333430-ST</t>
  </si>
  <si>
    <t>Margarita Glasses</t>
  </si>
  <si>
    <t>https://images.fun.com/products/69179/1-1.jpg</t>
  </si>
  <si>
    <t>EL324130-ST</t>
  </si>
  <si>
    <t>Mr. 50s Glasses</t>
  </si>
  <si>
    <t>https://images.fun.com/products/18144/1-1.jpg</t>
  </si>
  <si>
    <t>EL326531-ST</t>
  </si>
  <si>
    <t>Neon Flip Ups Glasses</t>
  </si>
  <si>
    <t>https://images.fun.com/products/69177/1-1.jpg</t>
  </si>
  <si>
    <t>EL321630-ST</t>
  </si>
  <si>
    <t>Nerd Glasses</t>
  </si>
  <si>
    <t>https://images.fun.com/products/18147/1-1.jpg</t>
  </si>
  <si>
    <t>EL337905-ST</t>
  </si>
  <si>
    <t>Nerdy Crime Fighter Glasses</t>
  </si>
  <si>
    <t>https://images.fun.com/products/76998/1-1.jpg</t>
  </si>
  <si>
    <t>EL325831-ST</t>
  </si>
  <si>
    <t>Piano Player Glasses</t>
  </si>
  <si>
    <t>https://images.fun.com/products/72630/1-1.jpg</t>
  </si>
  <si>
    <t>EL337900-ST</t>
  </si>
  <si>
    <t>Police Glasses</t>
  </si>
  <si>
    <t>https://images.fun.com/products/81034/1-1.jpg</t>
  </si>
  <si>
    <t>EL327130-ST</t>
  </si>
  <si>
    <t>Police Glasses Blue Mirror</t>
  </si>
  <si>
    <t>https://images.fun.com/products/18139/1-1.jpg</t>
  </si>
  <si>
    <t>EL327730-ST</t>
  </si>
  <si>
    <t>Rock &amp; Roll Glasses</t>
  </si>
  <si>
    <t>https://images.fun.com/products/18138/1-1.jpg</t>
  </si>
  <si>
    <t>EL325730-ST</t>
  </si>
  <si>
    <t>Square Piano Player Glasses</t>
  </si>
  <si>
    <t>https://images.fun.com/products/71723/1-1.jpg</t>
  </si>
  <si>
    <t>EL323330-ST</t>
  </si>
  <si>
    <t>Vintage Cat Eyes Glasses Black/Clear</t>
  </si>
  <si>
    <t>https://images.fun.com/products/14762/1-1.jpg</t>
  </si>
  <si>
    <t>EL323333-ST</t>
  </si>
  <si>
    <t>Vintage Cat Eyes Glasses Pink/Clear</t>
  </si>
  <si>
    <t>https://images.fun.com/products/69176/1-1.jpg</t>
  </si>
  <si>
    <t>EL333930-ST</t>
  </si>
  <si>
    <t>Wine Glasses Clear/Rose</t>
  </si>
  <si>
    <t>https://images.fun.com/products/69180/1-1.jpg</t>
  </si>
  <si>
    <t>EL333931-ST</t>
  </si>
  <si>
    <t>Wine Glasses Clear/Yellow</t>
  </si>
  <si>
    <t>https://images.fun.com/products/69181/1-1.jpg</t>
  </si>
  <si>
    <t>EL324930-ST</t>
  </si>
  <si>
    <t>Wings Glasses</t>
  </si>
  <si>
    <t>https://images.fun.com/products/71263/1-1.jpg</t>
  </si>
  <si>
    <t>EL322233-ST</t>
  </si>
  <si>
    <t>Bug Eyes Glasses Black/Yellow</t>
  </si>
  <si>
    <t>https://images.fun.com/products/69175/1-1.jpg</t>
  </si>
  <si>
    <t>EL300134-ST</t>
  </si>
  <si>
    <t>Radioactive Aviator Goggles Silver/Black</t>
  </si>
  <si>
    <t>https://images.fun.com/products/18158/1-1.jpg</t>
  </si>
  <si>
    <t xml:space="preserve">elope Goggles </t>
  </si>
  <si>
    <t>EL301130-ST</t>
  </si>
  <si>
    <t>Machinist Goggles</t>
  </si>
  <si>
    <t>https://images.fun.com/products/18155/1-1.jpg</t>
  </si>
  <si>
    <t>EL301231-ST</t>
  </si>
  <si>
    <t>CyberSteam Goggles Gold/Orange</t>
  </si>
  <si>
    <t>https://images.fun.com/products/3430/1-1.jpg</t>
  </si>
  <si>
    <t>EL300030-ST</t>
  </si>
  <si>
    <t>Atomic Ray Goggles Silver/Mirror</t>
  </si>
  <si>
    <t>https://images.fun.com/products/69164/1-1.jpg</t>
  </si>
  <si>
    <t>EL301750-ST</t>
  </si>
  <si>
    <t>Cat Eye Goggles Black</t>
  </si>
  <si>
    <t>https://images.fun.com/products/14885/1-1.jpg</t>
  </si>
  <si>
    <t>EL301751-ST</t>
  </si>
  <si>
    <t>Cat Eye Goggles Rainbow</t>
  </si>
  <si>
    <t>https://images.fun.com/products/69172/1-1.jpg</t>
  </si>
  <si>
    <t>EL301756-ST</t>
  </si>
  <si>
    <t>Cat Eye Goggles White/Gold</t>
  </si>
  <si>
    <t>https://images.fun.com/products/23306/1-1.jpg</t>
  </si>
  <si>
    <t>EL310631-ST</t>
  </si>
  <si>
    <t>CyberSteam Eyepatch Goggle</t>
  </si>
  <si>
    <t>https://images.fun.com/products/69173/1-1.jpg</t>
  </si>
  <si>
    <t>EL300230-ST</t>
  </si>
  <si>
    <t>Hyper Vision Goggles White/Red</t>
  </si>
  <si>
    <t>https://images.fun.com/products/69168/1-1.jpg</t>
  </si>
  <si>
    <t>EL300330-ST</t>
  </si>
  <si>
    <t>Hypno Goggles White/Smoke</t>
  </si>
  <si>
    <t>https://images.fun.com/products/69169/1-1.jpg</t>
  </si>
  <si>
    <t>EL300630-ST</t>
  </si>
  <si>
    <t>Industrial Goggles Black/Mirror</t>
  </si>
  <si>
    <t>https://images.fun.com/products/68932/1-1.jpg</t>
  </si>
  <si>
    <t>EL301730-ST</t>
  </si>
  <si>
    <t>Motoko Goggles Rainbow</t>
  </si>
  <si>
    <t>https://images.fun.com/products/69171/1-1.jpg</t>
  </si>
  <si>
    <t>EL300130-ST</t>
  </si>
  <si>
    <t>Radioactive Aviator Goggles Black/Black</t>
  </si>
  <si>
    <t>https://images.fun.com/products/18159/1-1.jpg</t>
  </si>
  <si>
    <t>EL300131-ST</t>
  </si>
  <si>
    <t>Radioactive Aviator Goggles Pink/Black</t>
  </si>
  <si>
    <t>https://images.fun.com/products/69165/1-1.jpg</t>
  </si>
  <si>
    <t>EL300135-ST</t>
  </si>
  <si>
    <t>Winged Goggles Gold</t>
  </si>
  <si>
    <t>https://images.fun.com/products/69166/1-1.jpg</t>
  </si>
  <si>
    <t>EL300430-ST</t>
  </si>
  <si>
    <t>X-Ray Goggles Black/Red</t>
  </si>
  <si>
    <t>https://images.fun.com/products/69170/1-1.jpg</t>
  </si>
  <si>
    <t>EL290330-ST</t>
  </si>
  <si>
    <t>Robin Hood Plush Hat Moss Green</t>
  </si>
  <si>
    <t>https://images.fun.com/products/3401/1-1.jpg</t>
  </si>
  <si>
    <t>elope Halloween</t>
  </si>
  <si>
    <t>EL251410-ST</t>
  </si>
  <si>
    <t>Bride of Frankenstein Plush Hat</t>
  </si>
  <si>
    <t>https://images.fun.com/products/79277/1-1.jpg</t>
  </si>
  <si>
    <t>EL453164-ST</t>
  </si>
  <si>
    <t>Peter Peter Pumpkin Eater Costume Kit</t>
  </si>
  <si>
    <t>https://images.fun.com/products/86624/1-1.jpg</t>
  </si>
  <si>
    <t>EL331430-ST</t>
  </si>
  <si>
    <t>Pumpkin Glasses</t>
  </si>
  <si>
    <t>https://images.fun.com/products/72633/1-1.jpg</t>
  </si>
  <si>
    <t>EL5179AD-ST</t>
  </si>
  <si>
    <t>American Colonial Powdered Wig</t>
  </si>
  <si>
    <t>https://images.fun.com/products/87533/1-1.jpg</t>
  </si>
  <si>
    <t>EL5178-ST</t>
  </si>
  <si>
    <t>American Colonial Powdered Wig Child</t>
  </si>
  <si>
    <t>https://images.fun.com/products/87532/1-1.jpg</t>
  </si>
  <si>
    <t>EL540131-ST</t>
  </si>
  <si>
    <t>Antique Dragonfly Gear Pin</t>
  </si>
  <si>
    <t>https://images.fun.com/products/68934/1-1.jpg</t>
  </si>
  <si>
    <t>EL540130-ST</t>
  </si>
  <si>
    <t>Antique Gear Wings Pin</t>
  </si>
  <si>
    <t>https://images.fun.com/products/3559/1-1.jpg</t>
  </si>
  <si>
    <t>EL510330-ST</t>
  </si>
  <si>
    <t>Antique Watch Gears Ring</t>
  </si>
  <si>
    <t>https://images.fun.com/products/69352/1-1.jpg</t>
  </si>
  <si>
    <t>EL520530-ST</t>
  </si>
  <si>
    <t>Chain Gear Necklace Antique</t>
  </si>
  <si>
    <t>https://images.fun.com/products/69353/1-1.jpg</t>
  </si>
  <si>
    <t>EL531330-ST</t>
  </si>
  <si>
    <t>Cuff Antique Copper</t>
  </si>
  <si>
    <t>https://images.fun.com/products/68925/1-1.jpg</t>
  </si>
  <si>
    <t>EL251409-ST</t>
  </si>
  <si>
    <t>Frankenstein Plush Hat</t>
  </si>
  <si>
    <t>https://images.fun.com/products/71251/1-1.jpg</t>
  </si>
  <si>
    <t>EL453178-ST</t>
  </si>
  <si>
    <t>Generic Wrestling Belt</t>
  </si>
  <si>
    <t>https://images.fun.com/products/81523/1-1.jpg</t>
  </si>
  <si>
    <t>EL568002-ST</t>
  </si>
  <si>
    <t>Rosary Beads</t>
  </si>
  <si>
    <t>https://images.fun.com/products/88877/1-1.jpg</t>
  </si>
  <si>
    <t>EL433641-ST</t>
  </si>
  <si>
    <t>Giant Human Ears Headband</t>
  </si>
  <si>
    <t>https://images.fun.com/products/37004/1-1.jpg</t>
  </si>
  <si>
    <t>EL290870-ST</t>
  </si>
  <si>
    <t>Guitar Superstar Hat with Hair</t>
  </si>
  <si>
    <t>https://images.fun.com/products/3412/1-1.jpg</t>
  </si>
  <si>
    <t>EL251537-ST</t>
  </si>
  <si>
    <t>Pimp Hat</t>
  </si>
  <si>
    <t>https://images.fun.com/products/80786/1-1.jpg</t>
  </si>
  <si>
    <t>EL444350-ST</t>
  </si>
  <si>
    <t>Pixel Bow Tie</t>
  </si>
  <si>
    <t>https://images.fun.com/products/69332/1-1.jpg</t>
  </si>
  <si>
    <t>EL444341-ST</t>
  </si>
  <si>
    <t>Pixel Necktie Blue/Black</t>
  </si>
  <si>
    <t>https://images.fun.com/products/69331/1-1.jpg</t>
  </si>
  <si>
    <t>EL412640-ST</t>
  </si>
  <si>
    <t>Plague Doctor Kit (3 pc)</t>
  </si>
  <si>
    <t>https://images.fun.com/products/14899/1-1.jpg</t>
  </si>
  <si>
    <t>EL131250-ST</t>
  </si>
  <si>
    <t>Plague Doctor Mask</t>
  </si>
  <si>
    <t>https://images.fun.com/products/14879/1-1.jpg</t>
  </si>
  <si>
    <t>EL453473-ST</t>
  </si>
  <si>
    <t>Fire Wings</t>
  </si>
  <si>
    <t>https://images.fun.com/products/88164/1-1.jpg</t>
  </si>
  <si>
    <t>EL5316-ST</t>
  </si>
  <si>
    <t>Red Demon Horns</t>
  </si>
  <si>
    <t>https://images.fun.com/products/94863/1-1.jpg</t>
  </si>
  <si>
    <t>EL5549-ST</t>
  </si>
  <si>
    <t xml:space="preserve">Red Devil Horns </t>
  </si>
  <si>
    <t>https://images.fun.com/products/88377/1-1.jpg</t>
  </si>
  <si>
    <t>EL291645-ST</t>
  </si>
  <si>
    <t>Retro Robot Helmet</t>
  </si>
  <si>
    <t>https://images.fun.com/products/69469/1-1.jpg</t>
  </si>
  <si>
    <t>EL430094-ST</t>
  </si>
  <si>
    <t>Bionic Leggings One Size</t>
  </si>
  <si>
    <t>https://images.fun.com/products/69234/1-1.jpg</t>
  </si>
  <si>
    <t>EL430096-ST</t>
  </si>
  <si>
    <t>Striped Leggings One Size</t>
  </si>
  <si>
    <t>https://images.fun.com/products/69235/1-1.jpg</t>
  </si>
  <si>
    <t>EL568300-ST</t>
  </si>
  <si>
    <t>Voodoo Bone Earrings</t>
  </si>
  <si>
    <t>https://images.fun.com/products/88875/1-1.jpg</t>
  </si>
  <si>
    <t>EL290590-ST</t>
  </si>
  <si>
    <t>Witch Doctor Hat with Dreads</t>
  </si>
  <si>
    <t>https://images.fun.com/products/53229/1-1.jpg</t>
  </si>
  <si>
    <t>EL451309-ST</t>
  </si>
  <si>
    <t>Glinda Witch Costume Kit (2 pc)</t>
  </si>
  <si>
    <t>Elope Wizard of Oz</t>
  </si>
  <si>
    <t>https://images.fun.com/products/74782/1-1.jpg</t>
  </si>
  <si>
    <t>elope Halloween Oz</t>
  </si>
  <si>
    <t>EL451307-ST</t>
  </si>
  <si>
    <t>Scarecrow Costume Kit (2 pc)</t>
  </si>
  <si>
    <t>https://images.fun.com/products/71246/1-1.jpg</t>
  </si>
  <si>
    <t>EL251579AD-ST</t>
  </si>
  <si>
    <t>Scarecrow Hat Adult</t>
  </si>
  <si>
    <t>https://images.fun.com/products/88879/1-1.jpg</t>
  </si>
  <si>
    <t>EL251580CH-ST</t>
  </si>
  <si>
    <t>Scarecrow Hat Kids</t>
  </si>
  <si>
    <t>https://images.fun.com/products/86079/1-1.jpg</t>
  </si>
  <si>
    <t>EL451308-ST</t>
  </si>
  <si>
    <t>Tin Woodman Hat</t>
  </si>
  <si>
    <t>https://images.fun.com/products/71722/1-1.jpg</t>
  </si>
  <si>
    <t>EL451402-ST</t>
  </si>
  <si>
    <t>Tin Oil Can</t>
  </si>
  <si>
    <t>https://images.fun.com/products/74772/1-1.jpg</t>
  </si>
  <si>
    <t>EL291684-ST</t>
  </si>
  <si>
    <t>Midnight Fog Heartfelted Witch Hat</t>
  </si>
  <si>
    <t>https://images.fun.com/products/69146/1-1.jpg</t>
  </si>
  <si>
    <t xml:space="preserve">elope Heartfelted </t>
  </si>
  <si>
    <t>EL291685-ST</t>
  </si>
  <si>
    <t>Rainbow Borealis Heartfelted Witch Hat</t>
  </si>
  <si>
    <t>https://images.fun.com/products/69147/1-1.jpg</t>
  </si>
  <si>
    <t>EL291688-ST</t>
  </si>
  <si>
    <t>Sunburst Hatter Heartfelted Hat</t>
  </si>
  <si>
    <t>https://images.fun.com/products/69149/1-1.jpg</t>
  </si>
  <si>
    <t>EL290940-ST</t>
  </si>
  <si>
    <t>Springy Santa Plush Hat</t>
  </si>
  <si>
    <t>https://images.fun.com/products/3413/1-1.jpg</t>
  </si>
  <si>
    <t>elope Holiday Christmas</t>
  </si>
  <si>
    <t>EL291000-ST</t>
  </si>
  <si>
    <t>Ridged Santa Plush Hat</t>
  </si>
  <si>
    <t>https://images.fun.com/products/69133/1-1.jpg</t>
  </si>
  <si>
    <t>EL290930-ST</t>
  </si>
  <si>
    <t>Elf Plush Hat with Ears</t>
  </si>
  <si>
    <t>https://images.fun.com/products/69129/1-1.jpg</t>
  </si>
  <si>
    <t>EL250670-ST</t>
  </si>
  <si>
    <t>Springy White Christmas Tree Plush Hat</t>
  </si>
  <si>
    <t>https://images.fun.com/products/69058/1-1.jpg</t>
  </si>
  <si>
    <t>EL103108-ST</t>
  </si>
  <si>
    <t>Reindeer Glitter Bow Headband</t>
  </si>
  <si>
    <t>https://images.fun.com/products/68976/1-1.jpg</t>
  </si>
  <si>
    <t>EL290970-ST</t>
  </si>
  <si>
    <t>Curly Q Santa Plush Hat</t>
  </si>
  <si>
    <t>https://images.fun.com/products/69130/1-1.jpg</t>
  </si>
  <si>
    <t>EL103400-ST</t>
  </si>
  <si>
    <t>Cocktail Springy Santa Headband</t>
  </si>
  <si>
    <t>https://images.fun.com/products/68977/1-1.jpg</t>
  </si>
  <si>
    <t>EL291020-ST</t>
  </si>
  <si>
    <t>Dread Santa Plush Hat</t>
  </si>
  <si>
    <t>https://images.fun.com/products/69471/1-1.jpg</t>
  </si>
  <si>
    <t>EL251593-ST</t>
  </si>
  <si>
    <t>Dreidel Hat</t>
  </si>
  <si>
    <t>https://images.fun.com/products/87223/1-1.jpg</t>
  </si>
  <si>
    <t>290930CH</t>
  </si>
  <si>
    <t xml:space="preserve">Kid's Soft Elf Hat with Ears </t>
  </si>
  <si>
    <t>https://images.fun.com/products/96707/1-1.jpg</t>
  </si>
  <si>
    <t>EL104523-ST</t>
  </si>
  <si>
    <t>Giant Christmas Bow Headband</t>
  </si>
  <si>
    <t>https://images.fun.com/products/68987/1-1.jpg</t>
  </si>
  <si>
    <t>EL250690-ST</t>
  </si>
  <si>
    <t>Happy Chanukah Plush Hat</t>
  </si>
  <si>
    <t>https://images.fun.com/products/69059/1-1.jpg</t>
  </si>
  <si>
    <t>EL120400-ST</t>
  </si>
  <si>
    <t>Mini Santa Plush Hat</t>
  </si>
  <si>
    <t>https://images.fun.com/products/68927/1-1.jpg</t>
  </si>
  <si>
    <t>EL325532-ST</t>
  </si>
  <si>
    <t>Mod Candy Cane Glasses</t>
  </si>
  <si>
    <t>https://images.fun.com/products/72632/1-1.jpg</t>
  </si>
  <si>
    <t>EL328530-ST</t>
  </si>
  <si>
    <t>Mr / Mrs Santa Claus Glasses</t>
  </si>
  <si>
    <t>https://images.fun.com/products/69178/1-1.jpg</t>
  </si>
  <si>
    <t>EL251594-ST</t>
  </si>
  <si>
    <t>Pink Santa Hat</t>
  </si>
  <si>
    <t>https://images.fun.com/products/90528/1-1.jpg</t>
  </si>
  <si>
    <t>EL290980-ST</t>
  </si>
  <si>
    <t>Santa Aviator Plush Hat</t>
  </si>
  <si>
    <t>https://images.fun.com/products/69131/1-1.jpg</t>
  </si>
  <si>
    <t>EL291010-ST</t>
  </si>
  <si>
    <t>Santa Knit Hat</t>
  </si>
  <si>
    <t>https://images.fun.com/products/69134/1-1.jpg</t>
  </si>
  <si>
    <t>EL453162-ST</t>
  </si>
  <si>
    <t>Snowman Top Hat</t>
  </si>
  <si>
    <t>https://images.fun.com/products/83495/1-1.jpg</t>
  </si>
  <si>
    <t>EL103000-ST</t>
  </si>
  <si>
    <t>Springy Mistletoe Headband</t>
  </si>
  <si>
    <t>https://images.fun.com/products/3337/1-1.jpg</t>
  </si>
  <si>
    <t>EL251440-ST</t>
  </si>
  <si>
    <t>Toy Soldier Hat</t>
  </si>
  <si>
    <t>https://images.fun.com/products/75504/1-1.jpg</t>
  </si>
  <si>
    <t>EL290850-ST</t>
  </si>
  <si>
    <t>USA Uncle Sam Plush Hat</t>
  </si>
  <si>
    <t>https://images.fun.com/products/3411/1-1.jpg</t>
  </si>
  <si>
    <t xml:space="preserve">elope Holiday Patriotic </t>
  </si>
  <si>
    <t>EL290830-ST</t>
  </si>
  <si>
    <t>Giant Uncle Sam Plush Hat</t>
  </si>
  <si>
    <t>https://images.fun.com/products/68931/1-1.jpg</t>
  </si>
  <si>
    <t>EL160131-ST</t>
  </si>
  <si>
    <t>Statue of Liberty Kit (2 pc)</t>
  </si>
  <si>
    <t>https://images.fun.com/products/80770/1-1.jpg</t>
  </si>
  <si>
    <t>FUN5165-ST</t>
  </si>
  <si>
    <t xml:space="preserve">Adult Supreme Irish Flag Hat </t>
  </si>
  <si>
    <t>FUN</t>
  </si>
  <si>
    <t>https://images.fun.com/products/87421/1-1.jpg</t>
  </si>
  <si>
    <t>elope Holiday St. Patrick's Day</t>
  </si>
  <si>
    <t>EL290781-ST</t>
  </si>
  <si>
    <t>Leprechaun Hat</t>
  </si>
  <si>
    <t>https://images.fun.com/products/68146/1-1.jpg</t>
  </si>
  <si>
    <t>EL103800-ST</t>
  </si>
  <si>
    <t>Sequin Mini Leprechaun Hat Headband</t>
  </si>
  <si>
    <t>https://images.fun.com/products/68926/1-1.jpg</t>
  </si>
  <si>
    <t>EL329330-ST</t>
  </si>
  <si>
    <t>Shamrock Glasses</t>
  </si>
  <si>
    <t>https://images.fun.com/products/72273/1-1.jpg</t>
  </si>
  <si>
    <t>EL251411-ST</t>
  </si>
  <si>
    <t>Shamrock Uncle Sam Hat</t>
  </si>
  <si>
    <t>https://images.fun.com/products/70914/1-1.jpg</t>
  </si>
  <si>
    <t>EL290100-ST</t>
  </si>
  <si>
    <t>Deluxe Pilgrim Hat</t>
  </si>
  <si>
    <t>https://images.fun.com/products/69090/1-1.jpg</t>
  </si>
  <si>
    <t xml:space="preserve">elope Holiday Thanksgiving </t>
  </si>
  <si>
    <t>EL5491-ST</t>
  </si>
  <si>
    <t>Turkey Headband</t>
  </si>
  <si>
    <t>https://images.fun.com/products/88262/1-1.jpg</t>
  </si>
  <si>
    <t>EL251578-ST</t>
  </si>
  <si>
    <t>Pumpkin Pie Hat</t>
  </si>
  <si>
    <t>https://images.fun.com/products/89356/1-1.jpg</t>
  </si>
  <si>
    <t>EL453138-ST</t>
  </si>
  <si>
    <t>Cupid Kit</t>
  </si>
  <si>
    <t>https://images.fun.com/products/88529/1-1.jpg</t>
  </si>
  <si>
    <t>elope Holiday Valentine's Day</t>
  </si>
  <si>
    <t>EL453190-ST</t>
  </si>
  <si>
    <t>Goth Valentine's Day Socks 5-Pack</t>
  </si>
  <si>
    <t>https://images.fun.com/products/80853/1-1.jpg</t>
  </si>
  <si>
    <t>EL453136-ST</t>
  </si>
  <si>
    <t>Bouquet of Roses Sandwich Board Costume</t>
  </si>
  <si>
    <t>https://images.fun.com/products/80806/1-1.jpg</t>
  </si>
  <si>
    <t>EL324630-ST</t>
  </si>
  <si>
    <t>Sweetheart Glasses</t>
  </si>
  <si>
    <t>https://images.fun.com/products/3440/1-1.jpg</t>
  </si>
  <si>
    <t>EL444465-ST</t>
  </si>
  <si>
    <t>Sabertooth Jawesome Hat</t>
  </si>
  <si>
    <t>https://images.fun.com/products/69344/1-1.jpg</t>
  </si>
  <si>
    <t>elope Jawesome</t>
  </si>
  <si>
    <t>EL444453-ST</t>
  </si>
  <si>
    <t>Dragon Jawesome Hat</t>
  </si>
  <si>
    <t>https://images.fun.com/products/47008/1-1.jpg</t>
  </si>
  <si>
    <t>EL444482-ST</t>
  </si>
  <si>
    <t>Great White Shark Jawesome Hat</t>
  </si>
  <si>
    <t>https://images.fun.com/products/47007/1-1.jpg</t>
  </si>
  <si>
    <t>EL444454-ST</t>
  </si>
  <si>
    <t>Hammerhead Shark Jawesome Hat</t>
  </si>
  <si>
    <t>https://images.fun.com/products/69343/1-1.jpg</t>
  </si>
  <si>
    <t>EL130990-ST</t>
  </si>
  <si>
    <t>Costume Headsock</t>
  </si>
  <si>
    <t>https://images.fun.com/products/69006/1-1.jpg</t>
  </si>
  <si>
    <t>EL251431-ST</t>
  </si>
  <si>
    <t>Cheeseburger Jawesome Hat</t>
  </si>
  <si>
    <t>https://images.fun.com/products/72639/1-1.jpg</t>
  </si>
  <si>
    <t>EL251535-ST</t>
  </si>
  <si>
    <t>Donkey Jawesome</t>
  </si>
  <si>
    <t>https://images.fun.com/products/80785/1-1.jpg</t>
  </si>
  <si>
    <t>EL251413-ST</t>
  </si>
  <si>
    <t>Frog Jawesome Hat</t>
  </si>
  <si>
    <t>https://images.fun.com/products/74773/1-1.jpg</t>
  </si>
  <si>
    <t>EL251522-ST</t>
  </si>
  <si>
    <t>Horse Jawesome</t>
  </si>
  <si>
    <t>https://images.fun.com/products/86453/1-1.jpg</t>
  </si>
  <si>
    <t>EL5724-ST</t>
  </si>
  <si>
    <t>Jaguar Jawesome Hat</t>
  </si>
  <si>
    <t>https://images.fun.com/products/89234/1-1.jpg</t>
  </si>
  <si>
    <t>EL451204-ST</t>
  </si>
  <si>
    <t>Lion Jawesome Hat</t>
  </si>
  <si>
    <t>https://images.fun.com/products/78419/1-1.jpg</t>
  </si>
  <si>
    <t>EL251405-ST</t>
  </si>
  <si>
    <t>Tiger Jawesome Hat</t>
  </si>
  <si>
    <t>https://images.fun.com/products/71252/1-1.jpg</t>
  </si>
  <si>
    <t>EL250600-ST</t>
  </si>
  <si>
    <t>T-Rex Jawesome Plush Hat</t>
  </si>
  <si>
    <t>https://images.fun.com/products/33514/1-1.jpg</t>
  </si>
  <si>
    <t>EL250605-ST</t>
  </si>
  <si>
    <t>Tyrannosaur Jawesome Hat</t>
  </si>
  <si>
    <t>https://images.fun.com/products/47006/1-1.jpg</t>
  </si>
  <si>
    <t>EL251429-ST</t>
  </si>
  <si>
    <t>Velociraptor Jawesome Kit</t>
  </si>
  <si>
    <t>https://images.fun.com/products/77653/1-1.jpg</t>
  </si>
  <si>
    <t>EL251404-ST</t>
  </si>
  <si>
    <t>Unicorn Jawesome Hat</t>
  </si>
  <si>
    <t>https://images.fun.com/products/85302/1-1.jpg</t>
  </si>
  <si>
    <t>EL290631-ST</t>
  </si>
  <si>
    <t>Court Jester Plush Hat Multicolor</t>
  </si>
  <si>
    <t>https://images.fun.com/products/69125/1-1.jpg</t>
  </si>
  <si>
    <t>elope Jester</t>
  </si>
  <si>
    <t>EL250381-ST</t>
  </si>
  <si>
    <t>Rainbow Wacky Jester Plush Hat</t>
  </si>
  <si>
    <t>https://images.fun.com/products/69049/1-1.jpg</t>
  </si>
  <si>
    <t>EL290632-ST</t>
  </si>
  <si>
    <t>Court Jester Plush Hat Black &amp; White</t>
  </si>
  <si>
    <t>https://images.fun.com/products/69126/1-1.jpg</t>
  </si>
  <si>
    <t>EL200210-ST</t>
  </si>
  <si>
    <t xml:space="preserve">Bumblebee Plush Hat Kids </t>
  </si>
  <si>
    <t>https://images.fun.com/products/68928/1-1.jpg</t>
  </si>
  <si>
    <t>elope Kids Plush</t>
  </si>
  <si>
    <t>EL200220-ST</t>
  </si>
  <si>
    <t xml:space="preserve"> Shark Plush Hat Kids</t>
  </si>
  <si>
    <t>https://images.fun.com/products/69014/1-1.jpg</t>
  </si>
  <si>
    <t>EL200010-ST</t>
  </si>
  <si>
    <t>Police Plush Hat Kids</t>
  </si>
  <si>
    <t>https://images.fun.com/products/18193/1-1.jpg</t>
  </si>
  <si>
    <t>EL200040-ST</t>
  </si>
  <si>
    <t xml:space="preserve">Magician Plush Hat with Rabbit Kids </t>
  </si>
  <si>
    <t>https://images.fun.com/products/69098/1-1.jpg</t>
  </si>
  <si>
    <t>EL200110-ST</t>
  </si>
  <si>
    <t xml:space="preserve">Robotman Plush Hat Kids </t>
  </si>
  <si>
    <t>https://images.fun.com/products/3354/1-1.jpg</t>
  </si>
  <si>
    <t>EL200160-ST</t>
  </si>
  <si>
    <t xml:space="preserve">White Rabbit Topper Plush Hat Kids </t>
  </si>
  <si>
    <t>https://images.fun.com/products/3355/1-1.jpg</t>
  </si>
  <si>
    <t>EL200170-ST</t>
  </si>
  <si>
    <t xml:space="preserve">Mad Hatter Plush Hat Kids </t>
  </si>
  <si>
    <t>https://images.fun.com/products/3356/1-1.jpg</t>
  </si>
  <si>
    <t>EL200180-ST</t>
  </si>
  <si>
    <t xml:space="preserve">Ant Plush Hat Kids </t>
  </si>
  <si>
    <t>https://images.fun.com/products/69099/1-1.jpg</t>
  </si>
  <si>
    <t>EL200190-ST</t>
  </si>
  <si>
    <t xml:space="preserve">Grasshopper Plush Hat Kids </t>
  </si>
  <si>
    <t>https://images.fun.com/products/69013/1-1.jpg</t>
  </si>
  <si>
    <t>EL200100-ST</t>
  </si>
  <si>
    <t xml:space="preserve">Roman Solider Plush Helmet Kids </t>
  </si>
  <si>
    <t>In Stock</t>
  </si>
  <si>
    <t>https://images.fun.com/products/86451/1-1.jpg</t>
  </si>
  <si>
    <t>EL250440-ST</t>
  </si>
  <si>
    <t xml:space="preserve">Space Robot Man Plush Helmet Kids </t>
  </si>
  <si>
    <t>https://images.fun.com/products/3385/1-1.jpg</t>
  </si>
  <si>
    <t>290221CH</t>
  </si>
  <si>
    <t>EL290221CH-ST</t>
  </si>
  <si>
    <t xml:space="preserve">Royal Red King Costume Hat Kid's </t>
  </si>
  <si>
    <t>https://images.fun.com/products/96708/1-1.jpg</t>
  </si>
  <si>
    <t>EL290210-ST</t>
  </si>
  <si>
    <t>Royal King Plush Hat</t>
  </si>
  <si>
    <t>https://images.fun.com/products/18170/1-1.jpg</t>
  </si>
  <si>
    <t>elope King/Queen/Crowns/Tiara</t>
  </si>
  <si>
    <t>EL110130-ST</t>
  </si>
  <si>
    <t>Antique Gold/Black Circlet Adjustable</t>
  </si>
  <si>
    <t>https://images.fun.com/products/69002/1-1.jpg</t>
  </si>
  <si>
    <t>EL110830-ST</t>
  </si>
  <si>
    <t>Gold Crown 7.5"</t>
  </si>
  <si>
    <t>https://images.fun.com/products/14753/1-1.jpg</t>
  </si>
  <si>
    <t>EL140830-ST</t>
  </si>
  <si>
    <t>Black Gothic Tiara</t>
  </si>
  <si>
    <t>https://images.fun.com/products/69007/1-1.jpg</t>
  </si>
  <si>
    <t>EL142430-ST</t>
  </si>
  <si>
    <t>Silver Rainbow Tiara Pink</t>
  </si>
  <si>
    <t>https://images.fun.com/products/69008/1-1.jpg</t>
  </si>
  <si>
    <t>EL143030-ST</t>
  </si>
  <si>
    <t>Silver Sweetheart Princess Tiara 1.5"</t>
  </si>
  <si>
    <t>https://images.fun.com/products/69009/1-1.jpg</t>
  </si>
  <si>
    <t>EL153230-ST</t>
  </si>
  <si>
    <t>Silver Sparkle Heart Tiara</t>
  </si>
  <si>
    <t>https://images.fun.com/products/18194/1-1.jpg</t>
  </si>
  <si>
    <t>EL111330-ST</t>
  </si>
  <si>
    <t>Gold Ladies Pointed Crown Adjustable 3"</t>
  </si>
  <si>
    <t>https://images.fun.com/products/69004/1-1.jpg</t>
  </si>
  <si>
    <t>EL530330-ST</t>
  </si>
  <si>
    <t>Gold Asp Armband</t>
  </si>
  <si>
    <t>https://images.fun.com/products/14775/1-1.jpg</t>
  </si>
  <si>
    <t>EL568000-ST</t>
  </si>
  <si>
    <t>Gold Laurel Leaf Crown</t>
  </si>
  <si>
    <t>EL111730-ST</t>
  </si>
  <si>
    <t>Gold Caesar Circlet</t>
  </si>
  <si>
    <t>https://images.fun.com/products/14754/1-1.jpg</t>
  </si>
  <si>
    <t>EL112330-ST</t>
  </si>
  <si>
    <t>Gold Mini Queen of Hearts Crown 5.75"</t>
  </si>
  <si>
    <t>https://images.fun.com/products/3341/1-1.jpg</t>
  </si>
  <si>
    <t>EL251408-ST</t>
  </si>
  <si>
    <t>Queen Plush Crown</t>
  </si>
  <si>
    <t>https://images.fun.com/products/74786/1-1.jpg</t>
  </si>
  <si>
    <t>EL251419-ST</t>
  </si>
  <si>
    <t>Black Knight Plush Helmet</t>
  </si>
  <si>
    <t>https://images.fun.com/products/71136/1-1.jpg</t>
  </si>
  <si>
    <t>EL251406-ST</t>
  </si>
  <si>
    <t>Silver Knight Plush Helmet</t>
  </si>
  <si>
    <t>https://images.fun.com/products/71134/1-1.jpg</t>
  </si>
  <si>
    <t>EL251446-ST</t>
  </si>
  <si>
    <t>King Henry VIII Hat</t>
  </si>
  <si>
    <t>https://images.fun.com/products/78286/1-1.jpg</t>
  </si>
  <si>
    <t>EL251445-ST</t>
  </si>
  <si>
    <t>King Arthur Crown &amp; Hood</t>
  </si>
  <si>
    <t>https://images.fun.com/products/72636/1-1.jpg</t>
  </si>
  <si>
    <t>EL290223-ST</t>
  </si>
  <si>
    <t>King Crown</t>
  </si>
  <si>
    <t>https://images.fun.com/products/23292/1-1.jpg</t>
  </si>
  <si>
    <t>EL251407-ST</t>
  </si>
  <si>
    <t>King of Hearts Crown</t>
  </si>
  <si>
    <t>https://images.fun.com/products/71248/1-1.jpg</t>
  </si>
  <si>
    <t>EL451385-ST</t>
  </si>
  <si>
    <t>Royal Cape Short</t>
  </si>
  <si>
    <t>https://images.fun.com/products/75014/1-1.jpg</t>
  </si>
  <si>
    <t>EL451387-ST</t>
  </si>
  <si>
    <t>Royal Cape Medium</t>
  </si>
  <si>
    <t>https://images.fun.com/products/77000/1-1.jpg</t>
  </si>
  <si>
    <t>EL451384-ST</t>
  </si>
  <si>
    <t>Royal Cape Long</t>
  </si>
  <si>
    <t>https://images.fun.com/products/77001/1-1.jpg</t>
  </si>
  <si>
    <t>EL290110-ST</t>
  </si>
  <si>
    <t>Black Knight Helmet</t>
  </si>
  <si>
    <t>https://images.fun.com/products/3393/1-1.jpg</t>
  </si>
  <si>
    <t>EL111130-ST</t>
  </si>
  <si>
    <t>Gold Peak Circlet Adjustable</t>
  </si>
  <si>
    <t>https://images.fun.com/products/69003/1-1.jpg</t>
  </si>
  <si>
    <t>EL290221-ST</t>
  </si>
  <si>
    <t>King Plush Hat Red</t>
  </si>
  <si>
    <t>https://images.fun.com/products/3396/1-1.jpg</t>
  </si>
  <si>
    <t>EL451700-ST</t>
  </si>
  <si>
    <t>Bull Scarecrow Mouth Mover Mask</t>
  </si>
  <si>
    <t>https://images.fun.com/products/74778/1-1.jpg</t>
  </si>
  <si>
    <t>elope Mouth Mover</t>
  </si>
  <si>
    <t>EL451712-ST</t>
  </si>
  <si>
    <t>Pig Scarecrow Mouth Mover Mask</t>
  </si>
  <si>
    <t>https://images.fun.com/products/74776/1-1.jpg</t>
  </si>
  <si>
    <t>EL451703-ST</t>
  </si>
  <si>
    <t>Dalmatian Mouth Mover</t>
  </si>
  <si>
    <t>https://images.fun.com/products/74775/1-1.jpg</t>
  </si>
  <si>
    <t>EL444430-ST</t>
  </si>
  <si>
    <t>Pug Mouth Mover Mask</t>
  </si>
  <si>
    <t>https://images.fun.com/products/36998/1-1.jpg</t>
  </si>
  <si>
    <t>EL451705-ST</t>
  </si>
  <si>
    <t>Dog Mouth Mover Mask</t>
  </si>
  <si>
    <t>https://images.fun.com/products/74777/1-1.jpg</t>
  </si>
  <si>
    <t>EL444431-ST</t>
  </si>
  <si>
    <t>Fox Mouth Mover Mask</t>
  </si>
  <si>
    <t>https://images.fun.com/products/36997/1-1.jpg</t>
  </si>
  <si>
    <t>EL451707-ST</t>
  </si>
  <si>
    <t>Gorilla Mouth Mover Mask</t>
  </si>
  <si>
    <t>https://images.fun.com/products/74779/1-1.jpg</t>
  </si>
  <si>
    <t>EL444489-ST</t>
  </si>
  <si>
    <t>Unicorn Skull Mouth Mover Mask</t>
  </si>
  <si>
    <t>https://images.fun.com/products/69347/1-1.jpg</t>
  </si>
  <si>
    <t>EL451713-ST</t>
  </si>
  <si>
    <t>Tiger Mouth Mover</t>
  </si>
  <si>
    <t>https://images.fun.com/products/74768/1-1.jpg</t>
  </si>
  <si>
    <t>EL451714-ST</t>
  </si>
  <si>
    <t>Wolf  Mouth Mover Mask</t>
  </si>
  <si>
    <t>https://images.fun.com/products/74769/1-1.jpg</t>
  </si>
  <si>
    <t>EL5014-ST</t>
  </si>
  <si>
    <t>Dino Mouth Mover</t>
  </si>
  <si>
    <t>https://images.fun.com/products/87079/1-1.jpg</t>
  </si>
  <si>
    <t>EL251420-ST</t>
  </si>
  <si>
    <t>Suede Womens Pirate Hat</t>
  </si>
  <si>
    <t>https://images.fun.com/products/71137/1-1.jpg</t>
  </si>
  <si>
    <t>elope Pirate</t>
  </si>
  <si>
    <t>EL290370-ST</t>
  </si>
  <si>
    <t>Corsair Hat</t>
  </si>
  <si>
    <t>https://images.fun.com/products/69121/1-1.jpg</t>
  </si>
  <si>
    <t>EL290450-ST</t>
  </si>
  <si>
    <t>Lady Buccaneer Hat</t>
  </si>
  <si>
    <t>https://images.fun.com/products/18165/1-1.jpg</t>
  </si>
  <si>
    <t>EL290402-ST</t>
  </si>
  <si>
    <t>Octopus Pirate Hat</t>
  </si>
  <si>
    <t>https://images.fun.com/products/41713/1-1.jpg</t>
  </si>
  <si>
    <t>EL290411-ST</t>
  </si>
  <si>
    <t>Scallywag Hat Blood Red</t>
  </si>
  <si>
    <t>https://images.fun.com/products/18166/1-1.jpg</t>
  </si>
  <si>
    <t>EL5334-ST</t>
  </si>
  <si>
    <t>Classic Pirate Hat</t>
  </si>
  <si>
    <t>https://images.fun.com/products/87983/1-1.jpg</t>
  </si>
  <si>
    <t>5526AD</t>
  </si>
  <si>
    <t>EL5526AD-ST</t>
  </si>
  <si>
    <t>Deluxe Tricorn Hat Adult</t>
  </si>
  <si>
    <t>https://images.fun.com/products/88320/1-1.jpg</t>
  </si>
  <si>
    <t>5526CH</t>
  </si>
  <si>
    <t>EL5526CH-ST</t>
  </si>
  <si>
    <t>Deluxe Tricorn Hat Child</t>
  </si>
  <si>
    <t>https://images.fun.com/products/88321/1-1.jpg</t>
  </si>
  <si>
    <t>EL290403-ST</t>
  </si>
  <si>
    <t>Ghost Pirate Hat</t>
  </si>
  <si>
    <t>https://images.fun.com/products/41712/1-1.jpg</t>
  </si>
  <si>
    <t>EL290430-ST</t>
  </si>
  <si>
    <t>Gov'nah Hat</t>
  </si>
  <si>
    <t>https://images.fun.com/products/3404/1-1.jpg</t>
  </si>
  <si>
    <t>EL251564-ST</t>
  </si>
  <si>
    <t>Pink Tricorn Hat Adult</t>
  </si>
  <si>
    <t>https://images.fun.com/products/81520/1-1.jpg</t>
  </si>
  <si>
    <t>EL251538-ST</t>
  </si>
  <si>
    <t>Pink Tricorn Hat Kids</t>
  </si>
  <si>
    <t>https://images.fun.com/products/80787/1-1.jpg</t>
  </si>
  <si>
    <t>EL251533-ST</t>
  </si>
  <si>
    <t>Red Skull and Crossbones Pirate Hat</t>
  </si>
  <si>
    <t>https://images.fun.com/products/80783/1-1.jpg</t>
  </si>
  <si>
    <t>EL290382-ST</t>
  </si>
  <si>
    <t>Rum Pirate Hat</t>
  </si>
  <si>
    <t>https://images.fun.com/products/69516/1-1.jpg</t>
  </si>
  <si>
    <t>EL290391-ST</t>
  </si>
  <si>
    <t>Snap Brim Pirate Hat &amp; Headscarf</t>
  </si>
  <si>
    <t>https://images.fun.com/products/68701/1-1.jpg</t>
  </si>
  <si>
    <t>EL432590-ST</t>
  </si>
  <si>
    <t>Pirate Collar &amp; Cuff Set</t>
  </si>
  <si>
    <t>https://images.fun.com/products/68933/1-1.jpg</t>
  </si>
  <si>
    <t>EL433700-ST</t>
  </si>
  <si>
    <t>Pirate Parachute Skirt Black One Size</t>
  </si>
  <si>
    <t>https://images.fun.com/products/69288/1-1.jpg</t>
  </si>
  <si>
    <t>EL433701-ST</t>
  </si>
  <si>
    <t>Pirate Parachute Skirt Brown One Size</t>
  </si>
  <si>
    <t>https://images.fun.com/products/69473/1-1.jpg</t>
  </si>
  <si>
    <t>EL430034-ST</t>
  </si>
  <si>
    <t>Mismatched Pirate Knee-High Socks</t>
  </si>
  <si>
    <t>https://images.fun.com/products/23307/1-1.jpg</t>
  </si>
  <si>
    <t>EL290410-ST</t>
  </si>
  <si>
    <t>Scallywag Hat Black</t>
  </si>
  <si>
    <t>https://images.fun.com/products/3403/1-1.jpg</t>
  </si>
  <si>
    <t>EL200589-ST</t>
  </si>
  <si>
    <t>Walrus Sprazy Toy Hat</t>
  </si>
  <si>
    <t>https://images.fun.com/products/69475/1-1.jpg</t>
  </si>
  <si>
    <t>elope Sprazy</t>
  </si>
  <si>
    <t>EL200580-ST</t>
  </si>
  <si>
    <t>Spitting Llama Sprazy Toy Hat</t>
  </si>
  <si>
    <t>https://images.fun.com/products/58900/1-1.jpg</t>
  </si>
  <si>
    <t>EL200581-ST</t>
  </si>
  <si>
    <t>Elephant Sprazy Toy Hat</t>
  </si>
  <si>
    <t>https://images.fun.com/products/69021/1-1.jpg</t>
  </si>
  <si>
    <t>EL200587-ST</t>
  </si>
  <si>
    <t>Dilophosaurus Sprazy Toy Hat</t>
  </si>
  <si>
    <t>https://images.fun.com/products/69474/1-1.jpg</t>
  </si>
  <si>
    <t>EL251428-ST</t>
  </si>
  <si>
    <t>Squid Sprazy Toy Hat</t>
  </si>
  <si>
    <t>https://images.fun.com/products/74774/1-1.jpg</t>
  </si>
  <si>
    <t>EL444539-ST</t>
  </si>
  <si>
    <t>Orca Sprazy Toy Hat</t>
  </si>
  <si>
    <t>https://images.fun.com/products/58901/1-1.jpg</t>
  </si>
  <si>
    <t>EL200585-ST</t>
  </si>
  <si>
    <t>Cobra Sprazy Toy Hat</t>
  </si>
  <si>
    <t>https://images.fun.com/products/65270/1-1.jpg</t>
  </si>
  <si>
    <t>EL290270-ST</t>
  </si>
  <si>
    <t>Grunge Witch Hat</t>
  </si>
  <si>
    <t>https://images.fun.com/products/18168/1-1.jpg</t>
  </si>
  <si>
    <t>elope Witch</t>
  </si>
  <si>
    <t>EL290240-ST</t>
  </si>
  <si>
    <t>Witch Plush Hat</t>
  </si>
  <si>
    <t>https://images.fun.com/products/69091/1-1.jpg</t>
  </si>
  <si>
    <t>EL251438-ST</t>
  </si>
  <si>
    <t>Modern Witch Hat Purple</t>
  </si>
  <si>
    <t>https://images.fun.com/products/72265/1-1.jpg</t>
  </si>
  <si>
    <t>EL251439-ST</t>
  </si>
  <si>
    <t>Scrunchie Witch Hat</t>
  </si>
  <si>
    <t>https://images.fun.com/products/72226/1-1.jpg</t>
  </si>
  <si>
    <t>EL251532-ST</t>
  </si>
  <si>
    <t>Huge Brim Witch Hat</t>
  </si>
  <si>
    <t>https://images.fun.com/products/80782/1-1.jpg</t>
  </si>
  <si>
    <t>EL251551-ST</t>
  </si>
  <si>
    <t>Quilted Witch Hat</t>
  </si>
  <si>
    <t>https://images.fun.com/products/80792/1-1.jpg</t>
  </si>
  <si>
    <t>EL251553-ST</t>
  </si>
  <si>
    <t>Velvet Stars Witch Hat</t>
  </si>
  <si>
    <t>https://images.fun.com/products/80793/1-1.jpg</t>
  </si>
  <si>
    <t>EL251575-ST</t>
  </si>
  <si>
    <t>Elphaba Witch Hat Adult</t>
  </si>
  <si>
    <t>https://images.fun.com/products/90525/1-1.jpg</t>
  </si>
  <si>
    <t>EL251581-ST</t>
  </si>
  <si>
    <t>Twilight Witch Hat Adults</t>
  </si>
  <si>
    <t>https://images.fun.com/products/86080/1-1.jpg</t>
  </si>
  <si>
    <t>251582CH</t>
  </si>
  <si>
    <t>EL251582CH-ST</t>
  </si>
  <si>
    <t>Twilight Witch Hat Kids</t>
  </si>
  <si>
    <t>https://images.fun.com/products/88884/1-1.jpg</t>
  </si>
  <si>
    <t>EL290076-ST</t>
  </si>
  <si>
    <t>Modern Witch Hat Black</t>
  </si>
  <si>
    <t>https://images.fun.com/products/65266/1-1.jpg</t>
  </si>
  <si>
    <t>EL290250-ST</t>
  </si>
  <si>
    <t>Ridged Witch Plush Hat</t>
  </si>
  <si>
    <t>https://images.fun.com/products/18169/1-1.jpg</t>
  </si>
  <si>
    <t>EL290257-ST</t>
  </si>
  <si>
    <t>Gertrude Witch Hat</t>
  </si>
  <si>
    <t>https://images.fun.com/products/71138/1-1.jpg</t>
  </si>
  <si>
    <t>EL291100-ST</t>
  </si>
  <si>
    <t>Jimi Hendrix Hat Adult</t>
  </si>
  <si>
    <t xml:space="preserve">Jimi Hendrix </t>
  </si>
  <si>
    <t>https://images.fun.com/products/37006/1-1.jpg</t>
  </si>
  <si>
    <t>Jimi Hendrix</t>
  </si>
  <si>
    <t xml:space="preserve">2024 Catalog </t>
  </si>
  <si>
    <t>EL440530-ST</t>
  </si>
  <si>
    <t xml:space="preserve">Jimi Hendrix Scarf </t>
  </si>
  <si>
    <t>https://images.fun.com/products/37007/1-1.jpg</t>
  </si>
  <si>
    <t>402569-S/M</t>
  </si>
  <si>
    <t>EL402569-S/M</t>
  </si>
  <si>
    <t>Jimi Hendrix Deluxe Jacket Costume S/M</t>
  </si>
  <si>
    <t>https://images.fun.com/products/66279/1-1.jpg</t>
  </si>
  <si>
    <t>402569-L/XL</t>
  </si>
  <si>
    <t>EL402569-L/XL</t>
  </si>
  <si>
    <t>Jimi Hendrix Deluxe Jacket Costume L/XL</t>
  </si>
  <si>
    <t>EL292195-ST</t>
  </si>
  <si>
    <t>The Devil Boss Fight Reversible Knit Beanie</t>
  </si>
  <si>
    <t>King Features</t>
  </si>
  <si>
    <t>Cuphead</t>
  </si>
  <si>
    <t>https://images.fun.com/products/47364/1-1.jpg</t>
  </si>
  <si>
    <t>King Features Cuphead</t>
  </si>
  <si>
    <t>EL440352-ST</t>
  </si>
  <si>
    <t>Don't Deal With The Devil Knit Scarf</t>
  </si>
  <si>
    <t>https://images.fun.com/products/47367/1-1.jpg</t>
  </si>
  <si>
    <t>EL430126-ST</t>
  </si>
  <si>
    <t>The Devil Crew Socks</t>
  </si>
  <si>
    <t>https://images.fun.com/products/69245/1-1.jpg</t>
  </si>
  <si>
    <t>EL292193-ST</t>
  </si>
  <si>
    <t>Cuphead Bad End Reversible Knit Beanie</t>
  </si>
  <si>
    <t>https://images.fun.com/products/47362/1-1.jpg</t>
  </si>
  <si>
    <t>EL430122-ST</t>
  </si>
  <si>
    <t>Cuphead &amp; Mugman Striped Crew Socks</t>
  </si>
  <si>
    <t>https://images.fun.com/products/47369/1-1.jpg</t>
  </si>
  <si>
    <t>EL430123-ST</t>
  </si>
  <si>
    <t>Cuphead &amp; Mugman Striped Knee High Socks</t>
  </si>
  <si>
    <t>https://images.fun.com/products/69244/1-1.jpg</t>
  </si>
  <si>
    <t>EL444562-ST</t>
  </si>
  <si>
    <t>King Dice Vacuform Mask</t>
  </si>
  <si>
    <t>https://images.fun.com/products/69348/1-1.jpg</t>
  </si>
  <si>
    <t>405003XS</t>
  </si>
  <si>
    <t>EL405003CH-XS</t>
  </si>
  <si>
    <t>Cuphead Costume for Kids XS</t>
  </si>
  <si>
    <t>https://images.fun.com/products/47335/1-1.jpg</t>
  </si>
  <si>
    <t>405003S</t>
  </si>
  <si>
    <t>EL405003CH-S</t>
  </si>
  <si>
    <t>Cuphead Costume for Kids S</t>
  </si>
  <si>
    <t>405003M</t>
  </si>
  <si>
    <t>EL405003CH-M</t>
  </si>
  <si>
    <t>Cuphead Costume for Kids M</t>
  </si>
  <si>
    <t>405003L</t>
  </si>
  <si>
    <t>EL405003CH-L</t>
  </si>
  <si>
    <t>Cuphead Costume for Kids L</t>
  </si>
  <si>
    <t>405003XL</t>
  </si>
  <si>
    <t>EL405003CH-XL</t>
  </si>
  <si>
    <t>Cuphead Costume for Kids XL</t>
  </si>
  <si>
    <t>EL405000-S/M</t>
  </si>
  <si>
    <t>Cuphead Basic Adult Costume (S/M)</t>
  </si>
  <si>
    <t>https://images.fun.com/products/47333/1-1.jpg</t>
  </si>
  <si>
    <t>EL405000-L/XL</t>
  </si>
  <si>
    <t>Cuphead Basic Adult Costume (L/XL)</t>
  </si>
  <si>
    <t>405008CHXS</t>
  </si>
  <si>
    <t>EL405008CH-XS</t>
  </si>
  <si>
    <t>Mugman Costume for Kids XS</t>
  </si>
  <si>
    <t>https://images.fun.com/products/47336/1-1.jpg</t>
  </si>
  <si>
    <t>405008CHS</t>
  </si>
  <si>
    <t>EL405008CH-S</t>
  </si>
  <si>
    <t>Mugman Costume for Kids S</t>
  </si>
  <si>
    <t>405008CHM</t>
  </si>
  <si>
    <t>EL405008CH-M</t>
  </si>
  <si>
    <t>Mugman Costume for Kids M</t>
  </si>
  <si>
    <t>405008CHL</t>
  </si>
  <si>
    <t>EL405008CH-L</t>
  </si>
  <si>
    <t>Mugman Costume for Kids L</t>
  </si>
  <si>
    <t>405008CHXL</t>
  </si>
  <si>
    <t>EL405008CH-XL</t>
  </si>
  <si>
    <t>Mugman Costume for Kids XL</t>
  </si>
  <si>
    <t>EL444565-ST</t>
  </si>
  <si>
    <t>Mugman Felt Character Head</t>
  </si>
  <si>
    <t>https://images.fun.com/products/69350/1-1.jpg</t>
  </si>
  <si>
    <t>EL292197-ST</t>
  </si>
  <si>
    <t>Mugman Printed Foldup Knit Beanie</t>
  </si>
  <si>
    <t>https://images.fun.com/products/69159/1-1.jpg</t>
  </si>
  <si>
    <t>EL440351-ST</t>
  </si>
  <si>
    <t>Mugman Striped Knit Scarf</t>
  </si>
  <si>
    <t>https://images.fun.com/products/47366/1-1.jpg</t>
  </si>
  <si>
    <t>EL430121-ST</t>
  </si>
  <si>
    <t>Mugman Victory! Crew Socks</t>
  </si>
  <si>
    <t>https://images.fun.com/products/69243/1-1.jpg</t>
  </si>
  <si>
    <t>451327-L</t>
  </si>
  <si>
    <t>451381-03M</t>
  </si>
  <si>
    <t>451381-36M</t>
  </si>
  <si>
    <t>451381-69M</t>
  </si>
  <si>
    <t>451381-912M</t>
  </si>
  <si>
    <t>451381-18/24M</t>
  </si>
  <si>
    <t>96925AD</t>
  </si>
  <si>
    <t>EL96925AD-ST</t>
  </si>
  <si>
    <t xml:space="preserve">Dr. Seuss - The Grinch Accessories </t>
  </si>
  <si>
    <t>https://images.fun.com/products/96925/1-1.jpg</t>
  </si>
  <si>
    <t xml:space="preserve">Discontinued Clearance </t>
  </si>
  <si>
    <t>Discontinued clearance</t>
  </si>
  <si>
    <t>96904</t>
  </si>
  <si>
    <t>EL96904-ST</t>
  </si>
  <si>
    <t>Dolphin Animal Costume Hat</t>
  </si>
  <si>
    <t>https://images.fun.com/products/96904/1-1.jpg</t>
  </si>
  <si>
    <t>https://images.fun.com/products/95835/1-1.jpg</t>
  </si>
  <si>
    <t>https://images.fun.com/products/95836/1-1.jpg</t>
  </si>
  <si>
    <t>https://images.fun.com/products/95837/1-1.jpg</t>
  </si>
  <si>
    <t>https://images.fun.com/products/95888/1-1.jpg</t>
  </si>
  <si>
    <t>https://images.fun.com/products/97034/1-1.jpg</t>
  </si>
  <si>
    <t>96905</t>
  </si>
  <si>
    <t>EL96905-ST</t>
  </si>
  <si>
    <t>Manta Ray Animal Costume Hat</t>
  </si>
  <si>
    <t>https://images.fun.com/products/96905/1-1.jpg</t>
  </si>
  <si>
    <t>EL95886-ST</t>
  </si>
  <si>
    <t>Adult Dr. Seuss Grinch Fuzzy Beanie</t>
  </si>
  <si>
    <t>251575</t>
  </si>
  <si>
    <t>451381-1218M</t>
  </si>
  <si>
    <t>2025 Wholesale Price 4/30/25</t>
  </si>
  <si>
    <t>2026 Price List as of 3/1/2026</t>
  </si>
  <si>
    <t xml:space="preserve"> 2026 Digital Catalog </t>
  </si>
  <si>
    <t>Auto-populate Order Form - 2026</t>
  </si>
  <si>
    <t>Hello!  Welcome to our 2026 Price List and Ordering Information</t>
  </si>
  <si>
    <t>95834AD</t>
  </si>
  <si>
    <t>EL95834AD-ST</t>
  </si>
  <si>
    <t xml:space="preserve">Deluxe Mad Hatter Hat </t>
  </si>
  <si>
    <t>Disney Alice in Wonderland</t>
  </si>
  <si>
    <t xml:space="preserve">2026 Catalog </t>
  </si>
  <si>
    <t>Pegasus Costume Companion</t>
  </si>
  <si>
    <t>98762AD</t>
  </si>
  <si>
    <t>EL98762AD-ST</t>
  </si>
  <si>
    <t>Monsters Inc. Sulley Kit</t>
  </si>
  <si>
    <t xml:space="preserve">Monsters Inc. </t>
  </si>
  <si>
    <t xml:space="preserve">Disney Monsters Inc. </t>
  </si>
  <si>
    <t>98767AD</t>
  </si>
  <si>
    <t>EL98767AD-ST</t>
  </si>
  <si>
    <t xml:space="preserve">Finding Nemo Seagull Plush Hat with Soundchip </t>
  </si>
  <si>
    <t>Finding Nemo</t>
  </si>
  <si>
    <t xml:space="preserve">Disney Finding Nemo </t>
  </si>
  <si>
    <t>98783CH</t>
  </si>
  <si>
    <t>EL98783CH-ST</t>
  </si>
  <si>
    <t>Thing 3 Costume</t>
  </si>
  <si>
    <t xml:space="preserve">Dr. Seuss The Cat in the Hat </t>
  </si>
  <si>
    <t>98783AD</t>
  </si>
  <si>
    <t>EL98783AD-ST</t>
  </si>
  <si>
    <t xml:space="preserve">Adult Thing 3 Costume </t>
  </si>
  <si>
    <t>98783PL</t>
  </si>
  <si>
    <t>EL98783PL-ST</t>
  </si>
  <si>
    <t>Plus Size Thing 3 Costume</t>
  </si>
  <si>
    <t>99066AD</t>
  </si>
  <si>
    <t>EL99066AD-ST</t>
  </si>
  <si>
    <t xml:space="preserve">Nightmare Before Christmas Lock Mask </t>
  </si>
  <si>
    <t xml:space="preserve">Disney The Nightmare Before Christmas </t>
  </si>
  <si>
    <t>99067AD</t>
  </si>
  <si>
    <t>EL99067AD-ST</t>
  </si>
  <si>
    <t xml:space="preserve">Nightmare Before Christmas Shock Mask </t>
  </si>
  <si>
    <t>99068AD</t>
  </si>
  <si>
    <t>EL99068AD-ST</t>
  </si>
  <si>
    <t>Nightmare Before Christmas Barrel Mask</t>
  </si>
  <si>
    <t>EL7383-ST</t>
  </si>
  <si>
    <t>Plush Flounder Treat Bucket</t>
  </si>
  <si>
    <t xml:space="preserve">Concept Approved </t>
  </si>
  <si>
    <t>Disney The Little Mermaid</t>
  </si>
  <si>
    <t>EL7394-ST</t>
  </si>
  <si>
    <t xml:space="preserve">Sulley Mouth Mover Mask </t>
  </si>
  <si>
    <t>EL7395-ST</t>
  </si>
  <si>
    <t>Kakamora Costume Companion</t>
  </si>
  <si>
    <t xml:space="preserve">Moana </t>
  </si>
  <si>
    <t>95834CH</t>
  </si>
  <si>
    <t>EL95834CH-ST</t>
  </si>
  <si>
    <t>Premium Live Action Disney Kid's Mad Hatter Costume Hat</t>
  </si>
  <si>
    <t>EL98662-ST</t>
  </si>
  <si>
    <t>Daisy Duck Kit</t>
  </si>
  <si>
    <t>Mickey Mouse</t>
  </si>
  <si>
    <t>98663AD</t>
  </si>
  <si>
    <t>EL98663AD-ST</t>
  </si>
  <si>
    <t>Minnie Mouse Kit</t>
  </si>
  <si>
    <t>98663PL</t>
  </si>
  <si>
    <t>EL98663PL-ST</t>
  </si>
  <si>
    <t>Plus Size Minnie Mouse Kit</t>
  </si>
  <si>
    <t xml:space="preserve">Mickey Mouse </t>
  </si>
  <si>
    <t>98665AD</t>
  </si>
  <si>
    <t>EL98665AD-ST</t>
  </si>
  <si>
    <t xml:space="preserve">Rafiki Jawesome Mask </t>
  </si>
  <si>
    <t xml:space="preserve">The Lion King </t>
  </si>
  <si>
    <t>Disney The Lion King</t>
  </si>
  <si>
    <t>EL98666-ST</t>
  </si>
  <si>
    <t>Flash Kit</t>
  </si>
  <si>
    <t>EL98667-ST</t>
  </si>
  <si>
    <t>Chief Bogo Kit</t>
  </si>
  <si>
    <t xml:space="preserve">Zootopia </t>
  </si>
  <si>
    <t>EL98668-ST</t>
  </si>
  <si>
    <t>Belleweather Hat</t>
  </si>
  <si>
    <t>98669AD</t>
  </si>
  <si>
    <t>EL98669AD-ST</t>
  </si>
  <si>
    <t>Judy Hopps Kit</t>
  </si>
  <si>
    <t>98669PL</t>
  </si>
  <si>
    <t>EL98669PL-ST</t>
  </si>
  <si>
    <t>98671AD</t>
  </si>
  <si>
    <t>EL98671AD-ST</t>
  </si>
  <si>
    <t>Nick Wilde Kit</t>
  </si>
  <si>
    <t>98673AD</t>
  </si>
  <si>
    <t>EL98673AD-ST</t>
  </si>
  <si>
    <t>Hercules - Hades Costume Kit</t>
  </si>
  <si>
    <t>98674AD</t>
  </si>
  <si>
    <t>EL98674AD-ST</t>
  </si>
  <si>
    <t>Hercules - Hades Wig</t>
  </si>
  <si>
    <t>98675AD</t>
  </si>
  <si>
    <t>EL98675AD-ST</t>
  </si>
  <si>
    <t xml:space="preserve">Disney Pete Plush Mask </t>
  </si>
  <si>
    <t>98676AD</t>
  </si>
  <si>
    <t>EL98676AD-ST</t>
  </si>
  <si>
    <t>Nightmare Before Christmas Clown w/ Tear away Plush Face Mask</t>
  </si>
  <si>
    <t>Disney The Nightmare Before Christmas</t>
  </si>
  <si>
    <t>98677AD</t>
  </si>
  <si>
    <t>EL98677AD-ST</t>
  </si>
  <si>
    <t xml:space="preserve">Nightmare Before Christmas Behemoth Plush Mask </t>
  </si>
  <si>
    <t>98678AD</t>
  </si>
  <si>
    <t>EL98678AD-ST</t>
  </si>
  <si>
    <t>Toy Story Sid Costume Kit</t>
  </si>
  <si>
    <t>98683AD</t>
  </si>
  <si>
    <t>EL98683AD-ST</t>
  </si>
  <si>
    <t>Dr. Teeth Mask</t>
  </si>
  <si>
    <t>EL98684-ST</t>
  </si>
  <si>
    <t>Sebastian Costume Companion</t>
  </si>
  <si>
    <t>EL98685-ST</t>
  </si>
  <si>
    <t>Little Bo Peep Sheep Costume Companion</t>
  </si>
  <si>
    <t>EL98686-ST</t>
  </si>
  <si>
    <t>Slinky Dog Costume Companion</t>
  </si>
  <si>
    <t>98687AD</t>
  </si>
  <si>
    <t>EL98687AD-ST</t>
  </si>
  <si>
    <t>Monsters In. Celia Kit</t>
  </si>
  <si>
    <t>98733AD</t>
  </si>
  <si>
    <t>EL98733AD-ST</t>
  </si>
  <si>
    <t>Mother Gothel Cape</t>
  </si>
  <si>
    <t>Disney Disney Villains</t>
  </si>
  <si>
    <t>98734AD</t>
  </si>
  <si>
    <t>EL98734AD-ST</t>
  </si>
  <si>
    <t xml:space="preserve">Roz Kit </t>
  </si>
  <si>
    <t>98734PL</t>
  </si>
  <si>
    <t>EL98734PL-ST</t>
  </si>
  <si>
    <t>Roz Kit - Plus Size</t>
  </si>
  <si>
    <t>99010AD</t>
  </si>
  <si>
    <t>EL99010AD-ST</t>
  </si>
  <si>
    <t>Carl Costume Kit</t>
  </si>
  <si>
    <t>Pixar / Up</t>
  </si>
  <si>
    <t>Disney Pixar / Up</t>
  </si>
  <si>
    <t>Best Sellers 2025 - Top 100</t>
  </si>
  <si>
    <t>2026 Adjusted Tariff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</si>
</sst>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m/dd/yy;@"/>
  </numFmts>
  <fonts count="109" x14ac:knownFonts="1">
    <font>
      <sz val="11"/>
      <color theme="1"/>
      <name val="Calibri"/>
      <family val="2"/>
      <scheme val="minor"/>
    </font>
    <font>
      <sz val="10"/>
      <color indexed="8"/>
      <name val="Arial"/>
      <family val="2"/>
    </font>
    <font>
      <sz val="8"/>
      <name val="Arial"/>
      <family val="2"/>
    </font>
    <font>
      <b/>
      <sz val="8"/>
      <color indexed="8"/>
      <name val="Calibri"/>
      <family val="2"/>
    </font>
    <font>
      <b/>
      <u/>
      <sz val="9"/>
      <color indexed="10"/>
      <name val="Calibri"/>
      <family val="2"/>
    </font>
    <font>
      <sz val="8"/>
      <name val="Calibri"/>
      <family val="2"/>
    </font>
    <font>
      <sz val="11"/>
      <color indexed="8"/>
      <name val="Calibri"/>
      <family val="2"/>
    </font>
    <font>
      <b/>
      <u/>
      <sz val="8"/>
      <color indexed="12"/>
      <name val="Calibri"/>
      <family val="2"/>
    </font>
    <font>
      <b/>
      <u/>
      <sz val="9"/>
      <color indexed="60"/>
      <name val="Calibri"/>
      <family val="2"/>
    </font>
    <font>
      <sz val="11"/>
      <color indexed="8"/>
      <name val="Arial"/>
      <family val="2"/>
    </font>
    <font>
      <b/>
      <sz val="11"/>
      <color indexed="8"/>
      <name val="Arial"/>
      <family val="2"/>
    </font>
    <font>
      <b/>
      <u/>
      <sz val="11"/>
      <color indexed="8"/>
      <name val="ARIAL"/>
      <family val="2"/>
    </font>
    <font>
      <b/>
      <u/>
      <sz val="11"/>
      <color indexed="30"/>
      <name val="ARIAL"/>
      <family val="2"/>
    </font>
    <font>
      <sz val="11"/>
      <name val="Arial"/>
      <family val="2"/>
    </font>
    <font>
      <b/>
      <sz val="11"/>
      <name val="Arial"/>
      <family val="2"/>
    </font>
    <font>
      <b/>
      <u/>
      <sz val="11"/>
      <color indexed="8"/>
      <name val="Calibri"/>
      <family val="2"/>
    </font>
    <font>
      <i/>
      <sz val="11"/>
      <name val="Arial"/>
      <family val="2"/>
    </font>
    <font>
      <sz val="11"/>
      <color theme="1"/>
      <name val="Calibri"/>
      <family val="2"/>
      <scheme val="minor"/>
    </font>
    <font>
      <u/>
      <sz val="11"/>
      <color theme="10"/>
      <name val="Calibri"/>
      <family val="2"/>
      <scheme val="minor"/>
    </font>
    <font>
      <sz val="10"/>
      <name val="Calibri"/>
      <family val="2"/>
      <scheme val="minor"/>
    </font>
    <font>
      <sz val="10"/>
      <color indexed="8"/>
      <name val="Calibri"/>
      <family val="2"/>
      <scheme val="minor"/>
    </font>
    <font>
      <b/>
      <sz val="10"/>
      <color indexed="8"/>
      <name val="Calibri"/>
      <family val="2"/>
      <scheme val="minor"/>
    </font>
    <font>
      <i/>
      <sz val="10"/>
      <color indexed="8"/>
      <name val="Calibri"/>
      <family val="2"/>
      <scheme val="minor"/>
    </font>
    <font>
      <b/>
      <i/>
      <u/>
      <sz val="9"/>
      <color indexed="8"/>
      <name val="Calibri"/>
      <family val="2"/>
      <scheme val="minor"/>
    </font>
    <font>
      <i/>
      <sz val="9"/>
      <color indexed="8"/>
      <name val="Calibri"/>
      <family val="2"/>
      <scheme val="minor"/>
    </font>
    <font>
      <b/>
      <i/>
      <sz val="10"/>
      <color indexed="8"/>
      <name val="Calibri"/>
      <family val="2"/>
      <scheme val="minor"/>
    </font>
    <font>
      <i/>
      <sz val="10"/>
      <color indexed="10"/>
      <name val="Calibri"/>
      <family val="2"/>
      <scheme val="minor"/>
    </font>
    <font>
      <b/>
      <u/>
      <sz val="9"/>
      <color indexed="12"/>
      <name val="Calibri"/>
      <family val="2"/>
      <scheme val="minor"/>
    </font>
    <font>
      <sz val="9"/>
      <color indexed="8"/>
      <name val="Calibri"/>
      <family val="2"/>
      <scheme val="minor"/>
    </font>
    <font>
      <b/>
      <u/>
      <sz val="8"/>
      <name val="Calibri"/>
      <family val="2"/>
      <scheme val="minor"/>
    </font>
    <font>
      <b/>
      <u/>
      <sz val="9"/>
      <color indexed="8"/>
      <name val="Calibri"/>
      <family val="2"/>
      <scheme val="minor"/>
    </font>
    <font>
      <sz val="10"/>
      <color theme="1"/>
      <name val="Calibri"/>
      <family val="2"/>
      <scheme val="minor"/>
    </font>
    <font>
      <i/>
      <sz val="10"/>
      <name val="Calibri"/>
      <family val="2"/>
      <scheme val="minor"/>
    </font>
    <font>
      <sz val="10"/>
      <color rgb="FF00B050"/>
      <name val="Calibri"/>
      <family val="2"/>
      <scheme val="minor"/>
    </font>
    <font>
      <i/>
      <sz val="10"/>
      <color indexed="12"/>
      <name val="Calibri"/>
      <family val="2"/>
      <scheme val="minor"/>
    </font>
    <font>
      <b/>
      <i/>
      <sz val="11"/>
      <color rgb="FF0070C0"/>
      <name val="Arial"/>
      <family val="2"/>
    </font>
    <font>
      <i/>
      <sz val="10"/>
      <color theme="1"/>
      <name val="Calibri"/>
      <family val="2"/>
      <scheme val="minor"/>
    </font>
    <font>
      <b/>
      <sz val="10"/>
      <name val="Calibri"/>
      <family val="2"/>
      <scheme val="minor"/>
    </font>
    <font>
      <i/>
      <sz val="9"/>
      <color theme="7" tint="-0.249977111117893"/>
      <name val="Calibri"/>
      <family val="2"/>
      <scheme val="minor"/>
    </font>
    <font>
      <sz val="10"/>
      <color theme="7" tint="-0.249977111117893"/>
      <name val="Calibri"/>
      <family val="2"/>
      <scheme val="minor"/>
    </font>
    <font>
      <b/>
      <sz val="10"/>
      <color theme="7" tint="-0.249977111117893"/>
      <name val="Calibri"/>
      <family val="2"/>
      <scheme val="minor"/>
    </font>
    <font>
      <b/>
      <i/>
      <sz val="9"/>
      <color theme="7" tint="-0.249977111117893"/>
      <name val="Calibri"/>
      <family val="2"/>
      <scheme val="minor"/>
    </font>
    <font>
      <b/>
      <u/>
      <sz val="11"/>
      <color indexed="12"/>
      <name val="Calibri"/>
      <family val="2"/>
      <scheme val="minor"/>
    </font>
    <font>
      <b/>
      <sz val="10"/>
      <color theme="1"/>
      <name val="Calibri"/>
      <family val="2"/>
      <scheme val="minor"/>
    </font>
    <font>
      <strike/>
      <sz val="10"/>
      <color rgb="FFC00000"/>
      <name val="Calibri"/>
      <family val="2"/>
      <scheme val="minor"/>
    </font>
    <font>
      <b/>
      <sz val="10"/>
      <color indexed="12"/>
      <name val="Calibri"/>
      <family val="2"/>
      <scheme val="minor"/>
    </font>
    <font>
      <b/>
      <u/>
      <sz val="9"/>
      <color rgb="FFC00000"/>
      <name val="Calibri"/>
      <family val="2"/>
      <scheme val="minor"/>
    </font>
    <font>
      <b/>
      <i/>
      <sz val="9"/>
      <color rgb="FFC00000"/>
      <name val="Calibri"/>
      <family val="2"/>
      <scheme val="minor"/>
    </font>
    <font>
      <i/>
      <sz val="9"/>
      <color rgb="FFC00000"/>
      <name val="Calibri"/>
      <family val="2"/>
      <scheme val="minor"/>
    </font>
    <font>
      <sz val="10"/>
      <color rgb="FF0070C0"/>
      <name val="Calibri"/>
      <family val="2"/>
      <scheme val="minor"/>
    </font>
    <font>
      <b/>
      <sz val="11"/>
      <color theme="9" tint="-0.249977111117893"/>
      <name val="Calibri"/>
      <family val="2"/>
      <scheme val="minor"/>
    </font>
    <font>
      <sz val="10"/>
      <color theme="9" tint="-0.249977111117893"/>
      <name val="Calibri"/>
      <family val="2"/>
      <scheme val="minor"/>
    </font>
    <font>
      <b/>
      <i/>
      <sz val="11"/>
      <color rgb="FF7030A0"/>
      <name val="Calibri"/>
      <family val="2"/>
      <scheme val="minor"/>
    </font>
    <font>
      <sz val="11"/>
      <color rgb="FFFFFF00"/>
      <name val="Arial"/>
      <family val="2"/>
    </font>
    <font>
      <b/>
      <u/>
      <sz val="11"/>
      <color rgb="FF000000"/>
      <name val="Arial"/>
      <family val="2"/>
    </font>
    <font>
      <sz val="11"/>
      <name val="Calibri"/>
      <family val="2"/>
      <scheme val="minor"/>
    </font>
    <font>
      <b/>
      <sz val="10"/>
      <color theme="0"/>
      <name val="Calibri"/>
      <family val="2"/>
      <scheme val="minor"/>
    </font>
    <font>
      <b/>
      <sz val="10"/>
      <color rgb="FFFFFF00"/>
      <name val="Calibri"/>
      <family val="2"/>
      <scheme val="minor"/>
    </font>
    <font>
      <i/>
      <sz val="10"/>
      <color theme="0"/>
      <name val="Calibri"/>
      <family val="2"/>
      <scheme val="minor"/>
    </font>
    <font>
      <sz val="11"/>
      <color rgb="FF00B050"/>
      <name val="Arial"/>
      <family val="2"/>
    </font>
    <font>
      <b/>
      <sz val="11"/>
      <color rgb="FF0070C0"/>
      <name val="Calibri"/>
      <family val="2"/>
      <scheme val="minor"/>
    </font>
    <font>
      <b/>
      <i/>
      <sz val="11"/>
      <color rgb="FF0070C0"/>
      <name val="Calibri"/>
      <family val="2"/>
      <scheme val="minor"/>
    </font>
    <font>
      <b/>
      <sz val="11"/>
      <name val="Calibri"/>
      <family val="2"/>
      <scheme val="minor"/>
    </font>
    <font>
      <sz val="11"/>
      <color rgb="FF0070C0"/>
      <name val="Calibri"/>
      <family val="2"/>
      <scheme val="minor"/>
    </font>
    <font>
      <b/>
      <sz val="11"/>
      <color rgb="FFFFFF00"/>
      <name val="Arial"/>
      <family val="2"/>
    </font>
    <font>
      <u/>
      <sz val="10"/>
      <color theme="10"/>
      <name val="Calibri"/>
      <family val="2"/>
      <scheme val="minor"/>
    </font>
    <font>
      <sz val="10"/>
      <color theme="8" tint="-0.249977111117893"/>
      <name val="Calibri"/>
      <family val="2"/>
      <scheme val="minor"/>
    </font>
    <font>
      <b/>
      <sz val="11"/>
      <color theme="8" tint="-0.249977111117893"/>
      <name val="Calibri"/>
      <family val="2"/>
      <scheme val="minor"/>
    </font>
    <font>
      <i/>
      <sz val="10"/>
      <color theme="9" tint="-0.499984740745262"/>
      <name val="Calibri"/>
      <family val="2"/>
      <scheme val="minor"/>
    </font>
    <font>
      <b/>
      <i/>
      <sz val="22"/>
      <color theme="5" tint="-0.499984740745262"/>
      <name val="Calibri"/>
      <family val="2"/>
      <scheme val="minor"/>
    </font>
    <font>
      <b/>
      <i/>
      <sz val="10"/>
      <color indexed="12"/>
      <name val="Calibri"/>
      <family val="2"/>
      <scheme val="minor"/>
    </font>
    <font>
      <b/>
      <sz val="9"/>
      <color rgb="FF0070C0"/>
      <name val="Calibri"/>
      <family val="2"/>
      <scheme val="minor"/>
    </font>
    <font>
      <sz val="11"/>
      <color indexed="8"/>
      <name val="Calibri"/>
      <family val="2"/>
      <scheme val="minor"/>
    </font>
    <font>
      <b/>
      <sz val="14"/>
      <color indexed="8"/>
      <name val="Calibri"/>
      <family val="2"/>
      <scheme val="minor"/>
    </font>
    <font>
      <sz val="8"/>
      <color indexed="12"/>
      <name val="Calibri"/>
      <family val="2"/>
      <scheme val="minor"/>
    </font>
    <font>
      <b/>
      <sz val="10"/>
      <color theme="1"/>
      <name val="Calibri"/>
      <family val="2"/>
    </font>
    <font>
      <b/>
      <i/>
      <sz val="8"/>
      <name val="Calibri"/>
      <family val="2"/>
      <scheme val="minor"/>
    </font>
    <font>
      <u/>
      <sz val="11"/>
      <color rgb="FF0000CC"/>
      <name val="Calibri"/>
      <family val="2"/>
    </font>
    <font>
      <sz val="11"/>
      <color rgb="FF0000CC"/>
      <name val="Calibri"/>
      <family val="2"/>
    </font>
    <font>
      <sz val="11"/>
      <color theme="0"/>
      <name val="Calibri"/>
      <family val="2"/>
      <scheme val="minor"/>
    </font>
    <font>
      <b/>
      <sz val="18"/>
      <color theme="0"/>
      <name val="Calibri"/>
      <family val="2"/>
      <scheme val="minor"/>
    </font>
    <font>
      <b/>
      <i/>
      <sz val="10"/>
      <color theme="0"/>
      <name val="Calibri"/>
      <family val="2"/>
      <scheme val="minor"/>
    </font>
    <font>
      <b/>
      <u/>
      <sz val="12"/>
      <color theme="0"/>
      <name val="Calibri"/>
      <family val="2"/>
      <scheme val="minor"/>
    </font>
    <font>
      <b/>
      <sz val="16"/>
      <color theme="0"/>
      <name val="Calibri"/>
      <family val="2"/>
      <scheme val="minor"/>
    </font>
    <font>
      <sz val="10"/>
      <color theme="0"/>
      <name val="Calibri"/>
      <family val="2"/>
      <scheme val="minor"/>
    </font>
    <font>
      <sz val="11"/>
      <color rgb="FFFFFF00"/>
      <name val="Calibri"/>
      <family val="2"/>
      <scheme val="minor"/>
    </font>
    <font>
      <sz val="10"/>
      <color rgb="FFFFFF00"/>
      <name val="Calibri"/>
      <family val="2"/>
      <scheme val="minor"/>
    </font>
    <font>
      <u/>
      <sz val="11"/>
      <name val="Calibri"/>
      <family val="2"/>
      <scheme val="minor"/>
    </font>
    <font>
      <b/>
      <sz val="9"/>
      <color theme="8" tint="-0.249977111117893"/>
      <name val="Calibri"/>
      <family val="2"/>
      <scheme val="minor"/>
    </font>
    <font>
      <b/>
      <i/>
      <sz val="9"/>
      <color rgb="FF0070C0"/>
      <name val="Calibri"/>
      <family val="2"/>
      <scheme val="minor"/>
    </font>
    <font>
      <sz val="9"/>
      <color theme="1"/>
      <name val="Calibri"/>
      <family val="2"/>
      <scheme val="minor"/>
    </font>
    <font>
      <i/>
      <sz val="9"/>
      <color theme="1"/>
      <name val="Calibri"/>
      <family val="2"/>
      <scheme val="minor"/>
    </font>
    <font>
      <sz val="10"/>
      <color rgb="FF000000"/>
      <name val="Calibri"/>
      <family val="2"/>
    </font>
    <font>
      <b/>
      <sz val="10"/>
      <color rgb="FF000000"/>
      <name val="Calibri"/>
      <family val="2"/>
    </font>
    <font>
      <sz val="10"/>
      <name val="Calibri"/>
      <family val="2"/>
    </font>
    <font>
      <sz val="10"/>
      <color rgb="FF444444"/>
      <name val="Calibri"/>
      <family val="2"/>
      <charset val="1"/>
    </font>
    <font>
      <strike/>
      <sz val="10"/>
      <name val="Calibri"/>
      <family val="2"/>
      <scheme val="minor"/>
    </font>
    <font>
      <b/>
      <sz val="11"/>
      <color theme="1"/>
      <name val="Calibri"/>
      <family val="2"/>
      <scheme val="minor"/>
    </font>
    <font>
      <u/>
      <sz val="10"/>
      <color theme="4"/>
      <name val="Calibri"/>
      <family val="2"/>
      <scheme val="minor"/>
    </font>
    <font>
      <b/>
      <sz val="18"/>
      <color theme="1"/>
      <name val="Calibri"/>
      <family val="2"/>
      <scheme val="minor"/>
    </font>
    <font>
      <b/>
      <sz val="12"/>
      <color theme="1"/>
      <name val="Calibri"/>
      <family val="2"/>
      <scheme val="minor"/>
    </font>
    <font>
      <b/>
      <i/>
      <sz val="8"/>
      <color theme="1"/>
      <name val="Calibri"/>
      <family val="2"/>
      <scheme val="minor"/>
    </font>
    <font>
      <sz val="10"/>
      <color theme="1"/>
      <name val="Calibri"/>
      <family val="2"/>
    </font>
    <font>
      <sz val="11"/>
      <color rgb="FF000000"/>
      <name val="Calibri"/>
      <family val="2"/>
      <scheme val="minor"/>
    </font>
    <font>
      <sz val="11"/>
      <name val="Calibri"/>
      <family val="2"/>
    </font>
    <font>
      <sz val="10"/>
      <color rgb="FF212529"/>
      <name val="Calibri"/>
      <family val="2"/>
    </font>
    <font>
      <sz val="10"/>
      <color rgb="FF000000"/>
      <name val="Calibri"/>
      <family val="2"/>
      <scheme val="minor"/>
    </font>
    <font>
      <b/>
      <sz val="10"/>
      <color rgb="FF000000"/>
      <name val="Calibri"/>
      <family val="2"/>
      <scheme val="minor"/>
    </font>
    <font>
      <b/>
      <i/>
      <sz val="12"/>
      <color rgb="FF0070C0"/>
      <name val="Calibri"/>
      <family val="2"/>
      <scheme val="minor"/>
    </font>
  </fonts>
  <fills count="20">
    <fill>
      <patternFill patternType="none"/>
    </fill>
    <fill>
      <patternFill patternType="gray125"/>
    </fill>
    <fill>
      <patternFill patternType="solid">
        <fgColor indexed="9"/>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1F1FF"/>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C8C30"/>
        <bgColor indexed="64"/>
      </patternFill>
    </fill>
    <fill>
      <patternFill patternType="solid">
        <fgColor rgb="FF0070C0"/>
        <bgColor indexed="64"/>
      </patternFill>
    </fill>
    <fill>
      <patternFill patternType="solid">
        <fgColor theme="9" tint="0.59999389629810485"/>
        <bgColor indexed="64"/>
      </patternFill>
    </fill>
    <fill>
      <patternFill patternType="solid">
        <fgColor rgb="FF0066CC"/>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rgb="FFFFF2CC"/>
        <bgColor indexed="64"/>
      </patternFill>
    </fill>
    <fill>
      <patternFill patternType="solid">
        <fgColor theme="0"/>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FF"/>
      </left>
      <right style="thick">
        <color rgb="FF0000FF"/>
      </right>
      <top style="thin">
        <color rgb="FF0000FF"/>
      </top>
      <bottom style="thin">
        <color rgb="FF0000FF"/>
      </bottom>
      <diagonal/>
    </border>
    <border>
      <left style="medium">
        <color rgb="FF0000FF"/>
      </left>
      <right style="medium">
        <color rgb="FF0000FF"/>
      </right>
      <top/>
      <bottom style="medium">
        <color rgb="FF0000FF"/>
      </bottom>
      <diagonal/>
    </border>
    <border>
      <left style="thick">
        <color rgb="FF0000FF"/>
      </left>
      <right style="thin">
        <color rgb="FF0000FF"/>
      </right>
      <top style="thin">
        <color rgb="FF0000FF"/>
      </top>
      <bottom style="thin">
        <color rgb="FF0000FF"/>
      </bottom>
      <diagonal/>
    </border>
    <border>
      <left style="thick">
        <color rgb="FF0000FF"/>
      </left>
      <right style="thin">
        <color rgb="FF0000FF"/>
      </right>
      <top style="thick">
        <color rgb="FF0000FF"/>
      </top>
      <bottom style="thin">
        <color rgb="FF0000FF"/>
      </bottom>
      <diagonal/>
    </border>
    <border>
      <left style="thin">
        <color rgb="FF0000FF"/>
      </left>
      <right style="thick">
        <color rgb="FF0000FF"/>
      </right>
      <top style="thick">
        <color rgb="FF0000FF"/>
      </top>
      <bottom style="thin">
        <color rgb="FF0000FF"/>
      </bottom>
      <diagonal/>
    </border>
  </borders>
  <cellStyleXfs count="9">
    <xf numFmtId="0" fontId="0" fillId="0" borderId="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0" fontId="1" fillId="0" borderId="0" applyAlignment="0">
      <alignment vertical="top"/>
    </xf>
    <xf numFmtId="0" fontId="2" fillId="0" borderId="0"/>
  </cellStyleXfs>
  <cellXfs count="298">
    <xf numFmtId="0" fontId="0" fillId="0" borderId="0" xfId="0"/>
    <xf numFmtId="0" fontId="20" fillId="0" borderId="1" xfId="0" applyFont="1" applyBorder="1" applyAlignment="1">
      <alignment horizontal="left" vertical="top"/>
    </xf>
    <xf numFmtId="0" fontId="20" fillId="0" borderId="1" xfId="0" applyFont="1" applyBorder="1" applyAlignment="1">
      <alignment horizontal="center" vertical="top"/>
    </xf>
    <xf numFmtId="44" fontId="21" fillId="0" borderId="2" xfId="3" applyFont="1" applyFill="1" applyBorder="1" applyAlignment="1">
      <alignment horizontal="center" vertical="top"/>
    </xf>
    <xf numFmtId="44" fontId="22" fillId="0" borderId="0" xfId="0" applyNumberFormat="1" applyFont="1" applyAlignment="1">
      <alignment horizontal="center" vertical="top"/>
    </xf>
    <xf numFmtId="0" fontId="0" fillId="0" borderId="0" xfId="0" applyAlignment="1">
      <alignment vertical="top"/>
    </xf>
    <xf numFmtId="0" fontId="20" fillId="0" borderId="0" xfId="0" applyFont="1"/>
    <xf numFmtId="0" fontId="23" fillId="3" borderId="2" xfId="0" applyFont="1" applyFill="1" applyBorder="1" applyAlignment="1">
      <alignment horizontal="center" vertical="center" wrapText="1"/>
    </xf>
    <xf numFmtId="0" fontId="24" fillId="0" borderId="0" xfId="0" applyFont="1" applyAlignment="1">
      <alignment vertical="top"/>
    </xf>
    <xf numFmtId="0" fontId="25"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3" fontId="22" fillId="0" borderId="0" xfId="0" applyNumberFormat="1" applyFont="1" applyAlignment="1">
      <alignment horizontal="center" vertical="top"/>
    </xf>
    <xf numFmtId="44" fontId="25" fillId="0" borderId="0" xfId="3" applyFont="1" applyAlignment="1">
      <alignment horizontal="center" vertical="top"/>
    </xf>
    <xf numFmtId="44" fontId="22" fillId="0" borderId="0" xfId="0" applyNumberFormat="1" applyFont="1" applyAlignment="1">
      <alignment vertical="top"/>
    </xf>
    <xf numFmtId="0" fontId="26" fillId="0" borderId="0" xfId="0" applyFont="1" applyAlignment="1">
      <alignment vertical="top"/>
    </xf>
    <xf numFmtId="0" fontId="27" fillId="4" borderId="0" xfId="0" applyFont="1" applyFill="1" applyAlignment="1">
      <alignment horizontal="left" vertical="center"/>
    </xf>
    <xf numFmtId="0" fontId="27" fillId="4" borderId="0" xfId="0" applyFont="1" applyFill="1" applyAlignment="1">
      <alignment horizontal="center" vertical="center" wrapText="1"/>
    </xf>
    <xf numFmtId="44" fontId="27" fillId="4" borderId="0" xfId="3" applyFont="1" applyFill="1" applyBorder="1" applyAlignment="1">
      <alignment horizontal="center" vertical="center" wrapText="1"/>
    </xf>
    <xf numFmtId="0" fontId="28" fillId="0" borderId="0" xfId="0" applyFont="1" applyAlignment="1">
      <alignment vertical="top"/>
    </xf>
    <xf numFmtId="0" fontId="20" fillId="0" borderId="0" xfId="0" applyFont="1" applyAlignment="1">
      <alignment vertical="top"/>
    </xf>
    <xf numFmtId="44" fontId="20" fillId="0" borderId="1" xfId="3" applyFont="1" applyFill="1" applyBorder="1" applyAlignment="1">
      <alignment horizontal="center" vertical="top"/>
    </xf>
    <xf numFmtId="0" fontId="21" fillId="5" borderId="2" xfId="0" applyFont="1" applyFill="1" applyBorder="1" applyAlignment="1">
      <alignment horizontal="left"/>
    </xf>
    <xf numFmtId="44" fontId="21" fillId="5" borderId="2" xfId="3" applyFont="1" applyFill="1" applyBorder="1" applyAlignment="1" applyProtection="1">
      <alignment horizontal="right"/>
    </xf>
    <xf numFmtId="0" fontId="29" fillId="0" borderId="3" xfId="0" applyFont="1" applyBorder="1" applyAlignment="1">
      <alignment horizontal="center" vertical="center" textRotation="90" wrapText="1"/>
    </xf>
    <xf numFmtId="0" fontId="28" fillId="0" borderId="0" xfId="0" applyFont="1" applyAlignment="1">
      <alignment horizontal="center" vertical="top"/>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44" fontId="30" fillId="0" borderId="5" xfId="3" applyFont="1" applyBorder="1" applyAlignment="1">
      <alignment horizontal="center" vertical="center" wrapText="1"/>
    </xf>
    <xf numFmtId="0" fontId="27" fillId="4" borderId="6" xfId="0" applyFont="1" applyFill="1" applyBorder="1" applyAlignment="1">
      <alignment horizontal="left" vertical="center"/>
    </xf>
    <xf numFmtId="0" fontId="27" fillId="4" borderId="7" xfId="0" applyFont="1" applyFill="1" applyBorder="1" applyAlignment="1">
      <alignment horizontal="center" vertical="center" wrapText="1"/>
    </xf>
    <xf numFmtId="1" fontId="20" fillId="0" borderId="1" xfId="0" applyNumberFormat="1" applyFont="1" applyBorder="1" applyAlignment="1">
      <alignment horizontal="left" vertical="top"/>
    </xf>
    <xf numFmtId="0" fontId="31" fillId="0" borderId="0" xfId="0" applyFont="1"/>
    <xf numFmtId="0" fontId="31" fillId="0" borderId="0" xfId="0" applyFont="1" applyAlignment="1">
      <alignment horizontal="center"/>
    </xf>
    <xf numFmtId="0" fontId="19" fillId="0" borderId="0" xfId="0" applyFont="1"/>
    <xf numFmtId="1" fontId="34" fillId="5" borderId="31" xfId="0" applyNumberFormat="1" applyFont="1" applyFill="1" applyBorder="1" applyAlignment="1" applyProtection="1">
      <alignment horizontal="center" vertical="top"/>
      <protection locked="0"/>
    </xf>
    <xf numFmtId="0" fontId="35" fillId="7" borderId="8" xfId="7" applyFont="1" applyFill="1" applyBorder="1" applyAlignment="1">
      <alignment horizontal="right" vertical="center"/>
    </xf>
    <xf numFmtId="0" fontId="35" fillId="8" borderId="8" xfId="7" applyFont="1" applyFill="1" applyBorder="1" applyAlignment="1">
      <alignment horizontal="right" vertical="center"/>
    </xf>
    <xf numFmtId="1" fontId="36" fillId="0" borderId="0" xfId="0" applyNumberFormat="1" applyFont="1" applyAlignment="1">
      <alignment horizontal="center"/>
    </xf>
    <xf numFmtId="14" fontId="32" fillId="0" borderId="1" xfId="0" applyNumberFormat="1" applyFont="1" applyBorder="1" applyAlignment="1">
      <alignment horizontal="left"/>
    </xf>
    <xf numFmtId="14" fontId="22" fillId="0" borderId="1" xfId="0" applyNumberFormat="1" applyFont="1" applyBorder="1" applyAlignment="1">
      <alignment horizontal="left"/>
    </xf>
    <xf numFmtId="0" fontId="30" fillId="3" borderId="5" xfId="0" applyFont="1" applyFill="1" applyBorder="1" applyAlignment="1">
      <alignment horizontal="center" vertical="center" wrapText="1"/>
    </xf>
    <xf numFmtId="0" fontId="38" fillId="0" borderId="0" xfId="0" applyFont="1" applyAlignment="1">
      <alignment vertical="top"/>
    </xf>
    <xf numFmtId="1" fontId="39" fillId="0" borderId="0" xfId="0" applyNumberFormat="1" applyFont="1" applyAlignment="1">
      <alignment horizontal="center" vertical="top"/>
    </xf>
    <xf numFmtId="0" fontId="39" fillId="0" borderId="0" xfId="0" applyFont="1" applyAlignment="1">
      <alignment vertical="top"/>
    </xf>
    <xf numFmtId="0" fontId="39" fillId="0" borderId="0" xfId="0" applyFont="1" applyAlignment="1">
      <alignment horizontal="center" vertical="top"/>
    </xf>
    <xf numFmtId="44" fontId="40" fillId="0" borderId="0" xfId="3" applyFont="1" applyAlignment="1">
      <alignment horizontal="center" vertical="top"/>
    </xf>
    <xf numFmtId="0" fontId="24" fillId="0" borderId="0" xfId="0" applyFont="1" applyAlignment="1">
      <alignment horizontal="center" vertical="center"/>
    </xf>
    <xf numFmtId="0" fontId="38" fillId="3" borderId="1" xfId="0" applyFont="1" applyFill="1" applyBorder="1" applyAlignment="1">
      <alignment horizontal="left" vertical="center"/>
    </xf>
    <xf numFmtId="0" fontId="38" fillId="3" borderId="2" xfId="0" applyFont="1" applyFill="1" applyBorder="1" applyAlignment="1">
      <alignment horizontal="left" vertical="center"/>
    </xf>
    <xf numFmtId="1" fontId="38" fillId="3" borderId="2" xfId="0" applyNumberFormat="1" applyFont="1" applyFill="1" applyBorder="1" applyAlignment="1">
      <alignment horizontal="left" vertical="center"/>
    </xf>
    <xf numFmtId="0" fontId="38" fillId="3" borderId="2" xfId="0" applyFont="1" applyFill="1" applyBorder="1" applyAlignment="1">
      <alignment horizontal="center" vertical="center"/>
    </xf>
    <xf numFmtId="44" fontId="38" fillId="3" borderId="2" xfId="3" applyFont="1" applyFill="1" applyBorder="1" applyAlignment="1">
      <alignment horizontal="center" vertical="center"/>
    </xf>
    <xf numFmtId="44" fontId="41" fillId="3" borderId="2" xfId="0" applyNumberFormat="1" applyFont="1" applyFill="1" applyBorder="1" applyAlignment="1">
      <alignment horizontal="center" vertical="center"/>
    </xf>
    <xf numFmtId="0" fontId="22" fillId="0" borderId="0" xfId="0" applyFont="1" applyAlignment="1">
      <alignment horizontal="center" vertical="center"/>
    </xf>
    <xf numFmtId="0" fontId="0" fillId="0" borderId="0" xfId="0" applyAlignment="1">
      <alignment vertical="center"/>
    </xf>
    <xf numFmtId="0" fontId="42" fillId="5" borderId="32" xfId="0" applyFont="1" applyFill="1" applyBorder="1" applyAlignment="1">
      <alignment horizontal="center" vertical="center" wrapText="1"/>
    </xf>
    <xf numFmtId="0" fontId="44" fillId="0" borderId="0" xfId="0" applyFont="1"/>
    <xf numFmtId="0" fontId="46" fillId="5" borderId="5" xfId="0" applyFont="1" applyFill="1" applyBorder="1" applyAlignment="1">
      <alignment horizontal="center" vertical="center" wrapText="1"/>
    </xf>
    <xf numFmtId="1" fontId="47" fillId="5" borderId="34" xfId="0" applyNumberFormat="1" applyFont="1" applyFill="1" applyBorder="1" applyAlignment="1" applyProtection="1">
      <alignment horizontal="left" vertical="center" wrapText="1"/>
      <protection locked="0"/>
    </xf>
    <xf numFmtId="1" fontId="48" fillId="5" borderId="35" xfId="0" applyNumberFormat="1" applyFont="1" applyFill="1" applyBorder="1" applyAlignment="1" applyProtection="1">
      <alignment horizontal="center" vertical="center"/>
      <protection locked="0"/>
    </xf>
    <xf numFmtId="0" fontId="9" fillId="0" borderId="0" xfId="7" applyFont="1" applyAlignment="1">
      <alignment vertical="top"/>
    </xf>
    <xf numFmtId="0" fontId="9" fillId="9" borderId="0" xfId="7" applyFont="1" applyFill="1" applyAlignment="1">
      <alignment vertical="top"/>
    </xf>
    <xf numFmtId="0" fontId="9" fillId="8" borderId="8" xfId="7" applyFont="1" applyFill="1" applyBorder="1" applyAlignment="1">
      <alignment vertical="top"/>
    </xf>
    <xf numFmtId="0" fontId="10" fillId="8" borderId="0" xfId="7" applyFont="1" applyFill="1" applyAlignment="1">
      <alignment vertical="center"/>
    </xf>
    <xf numFmtId="0" fontId="52" fillId="8" borderId="0" xfId="7" applyFont="1" applyFill="1" applyAlignment="1">
      <alignment horizontal="center" vertical="center" wrapText="1"/>
    </xf>
    <xf numFmtId="0" fontId="9" fillId="8" borderId="10" xfId="7" applyFont="1" applyFill="1" applyBorder="1" applyAlignment="1">
      <alignment vertical="top"/>
    </xf>
    <xf numFmtId="0" fontId="10" fillId="8" borderId="0" xfId="7" applyFont="1" applyFill="1" applyAlignment="1"/>
    <xf numFmtId="0" fontId="9" fillId="8" borderId="0" xfId="7" applyFont="1" applyFill="1" applyAlignment="1">
      <alignment vertical="top"/>
    </xf>
    <xf numFmtId="0" fontId="9" fillId="0" borderId="0" xfId="7" applyFont="1" applyAlignment="1">
      <alignment vertical="center"/>
    </xf>
    <xf numFmtId="0" fontId="9" fillId="8" borderId="13" xfId="7" applyFont="1" applyFill="1" applyBorder="1" applyAlignment="1">
      <alignment vertical="center"/>
    </xf>
    <xf numFmtId="0" fontId="9" fillId="9" borderId="0" xfId="7" applyFont="1" applyFill="1" applyAlignment="1">
      <alignment vertical="center"/>
    </xf>
    <xf numFmtId="0" fontId="9" fillId="8" borderId="6" xfId="7" applyFont="1" applyFill="1" applyBorder="1" applyAlignment="1">
      <alignment vertical="center"/>
    </xf>
    <xf numFmtId="0" fontId="9" fillId="8" borderId="0" xfId="7" applyFont="1" applyFill="1" applyAlignment="1">
      <alignment vertical="center"/>
    </xf>
    <xf numFmtId="0" fontId="9" fillId="8" borderId="10" xfId="7" applyFont="1" applyFill="1" applyBorder="1" applyAlignment="1">
      <alignment vertical="center"/>
    </xf>
    <xf numFmtId="0" fontId="10" fillId="8" borderId="11" xfId="7" applyFont="1" applyFill="1" applyBorder="1" applyAlignment="1">
      <alignment vertical="center"/>
    </xf>
    <xf numFmtId="0" fontId="9" fillId="8" borderId="12" xfId="7" applyFont="1" applyFill="1" applyBorder="1" applyAlignment="1">
      <alignment vertical="center"/>
    </xf>
    <xf numFmtId="0" fontId="9" fillId="8" borderId="6" xfId="7" applyFont="1" applyFill="1" applyBorder="1" applyAlignment="1">
      <alignment vertical="top"/>
    </xf>
    <xf numFmtId="0" fontId="9" fillId="8" borderId="8" xfId="7" applyFont="1" applyFill="1" applyBorder="1" applyAlignment="1">
      <alignment vertical="center"/>
    </xf>
    <xf numFmtId="0" fontId="10" fillId="8" borderId="6" xfId="7" applyFont="1" applyFill="1" applyBorder="1" applyAlignment="1">
      <alignment vertical="center"/>
    </xf>
    <xf numFmtId="0" fontId="9" fillId="8" borderId="14" xfId="7" applyFont="1" applyFill="1" applyBorder="1" applyAlignment="1">
      <alignment vertical="top"/>
    </xf>
    <xf numFmtId="0" fontId="9" fillId="8" borderId="9" xfId="7" applyFont="1" applyFill="1" applyBorder="1" applyAlignment="1">
      <alignment vertical="top"/>
    </xf>
    <xf numFmtId="0" fontId="9" fillId="8" borderId="15" xfId="7" applyFont="1" applyFill="1" applyBorder="1" applyAlignment="1">
      <alignment vertical="top"/>
    </xf>
    <xf numFmtId="0" fontId="53" fillId="11" borderId="10" xfId="7" applyFont="1" applyFill="1" applyBorder="1" applyAlignment="1">
      <alignment horizontal="left" vertical="center"/>
    </xf>
    <xf numFmtId="0" fontId="9" fillId="8" borderId="0" xfId="7" applyFont="1" applyFill="1" applyAlignment="1">
      <alignment horizontal="left" vertical="center"/>
    </xf>
    <xf numFmtId="0" fontId="54" fillId="8" borderId="0" xfId="7" applyFont="1" applyFill="1" applyAlignment="1">
      <alignment horizontal="left" vertical="center"/>
    </xf>
    <xf numFmtId="0" fontId="9" fillId="8" borderId="0" xfId="7" applyFont="1" applyFill="1" applyAlignment="1">
      <alignment horizontal="left"/>
    </xf>
    <xf numFmtId="0" fontId="13" fillId="8" borderId="0" xfId="7" applyFont="1" applyFill="1" applyAlignment="1"/>
    <xf numFmtId="0" fontId="13" fillId="8" borderId="10" xfId="7" applyFont="1" applyFill="1" applyBorder="1" applyAlignment="1">
      <alignment wrapText="1"/>
    </xf>
    <xf numFmtId="0" fontId="13" fillId="8" borderId="0" xfId="7" applyFont="1" applyFill="1" applyAlignment="1">
      <alignment wrapText="1"/>
    </xf>
    <xf numFmtId="0" fontId="9" fillId="8" borderId="16" xfId="7" applyFont="1" applyFill="1" applyBorder="1" applyAlignment="1">
      <alignment vertical="top"/>
    </xf>
    <xf numFmtId="0" fontId="55" fillId="8" borderId="17" xfId="7" applyFont="1" applyFill="1" applyBorder="1" applyAlignment="1">
      <alignment horizontal="left" wrapText="1"/>
    </xf>
    <xf numFmtId="0" fontId="55" fillId="8" borderId="18" xfId="7" applyFont="1" applyFill="1" applyBorder="1" applyAlignment="1">
      <alignment horizontal="left" wrapText="1"/>
    </xf>
    <xf numFmtId="0" fontId="59" fillId="12" borderId="19" xfId="7" applyFont="1" applyFill="1" applyBorder="1" applyAlignment="1">
      <alignment vertical="top"/>
    </xf>
    <xf numFmtId="0" fontId="63" fillId="0" borderId="0" xfId="0" applyFont="1" applyAlignment="1">
      <alignment vertical="top"/>
    </xf>
    <xf numFmtId="0" fontId="64" fillId="11" borderId="0" xfId="7" applyFont="1" applyFill="1" applyAlignment="1">
      <alignment horizontal="left" vertical="center"/>
    </xf>
    <xf numFmtId="0" fontId="53" fillId="11" borderId="0" xfId="7" applyFont="1" applyFill="1" applyAlignment="1">
      <alignment horizontal="left" vertical="center"/>
    </xf>
    <xf numFmtId="49" fontId="76" fillId="6" borderId="0" xfId="0" applyNumberFormat="1" applyFont="1" applyFill="1" applyAlignment="1">
      <alignment horizontal="left"/>
    </xf>
    <xf numFmtId="0" fontId="31" fillId="15" borderId="0" xfId="0" applyFont="1" applyFill="1"/>
    <xf numFmtId="49" fontId="76" fillId="10" borderId="0" xfId="0" applyNumberFormat="1" applyFont="1" applyFill="1" applyAlignment="1">
      <alignment horizontal="left"/>
    </xf>
    <xf numFmtId="0" fontId="37" fillId="10" borderId="0" xfId="0" quotePrefix="1" applyFont="1" applyFill="1" applyAlignment="1">
      <alignment horizontal="left" vertical="center" wrapText="1"/>
    </xf>
    <xf numFmtId="0" fontId="84" fillId="10" borderId="0" xfId="0" applyFont="1" applyFill="1" applyAlignment="1">
      <alignment horizontal="center"/>
    </xf>
    <xf numFmtId="0" fontId="31" fillId="10" borderId="0" xfId="0" applyFont="1" applyFill="1" applyAlignment="1">
      <alignment horizontal="center"/>
    </xf>
    <xf numFmtId="0" fontId="75" fillId="10" borderId="0" xfId="0" applyFont="1" applyFill="1" applyAlignment="1">
      <alignment horizontal="center" vertical="top" wrapText="1"/>
    </xf>
    <xf numFmtId="0" fontId="71" fillId="6" borderId="2" xfId="0" applyFont="1" applyFill="1" applyBorder="1" applyAlignment="1">
      <alignment horizontal="center" vertical="top" wrapText="1"/>
    </xf>
    <xf numFmtId="1" fontId="88" fillId="6" borderId="2" xfId="0" applyNumberFormat="1" applyFont="1" applyFill="1" applyBorder="1" applyAlignment="1">
      <alignment horizontal="center" vertical="top" wrapText="1"/>
    </xf>
    <xf numFmtId="0" fontId="71" fillId="6" borderId="2" xfId="0" applyFont="1" applyFill="1" applyBorder="1" applyAlignment="1">
      <alignment horizontal="center" vertical="top"/>
    </xf>
    <xf numFmtId="0" fontId="71" fillId="10" borderId="2" xfId="0" applyFont="1" applyFill="1" applyBorder="1" applyAlignment="1">
      <alignment horizontal="center" vertical="top" wrapText="1"/>
    </xf>
    <xf numFmtId="164" fontId="71" fillId="14" borderId="2" xfId="0" applyNumberFormat="1" applyFont="1" applyFill="1" applyBorder="1" applyAlignment="1">
      <alignment horizontal="center" vertical="top" wrapText="1"/>
    </xf>
    <xf numFmtId="0" fontId="90" fillId="0" borderId="0" xfId="0" applyFont="1"/>
    <xf numFmtId="1" fontId="91" fillId="0" borderId="0" xfId="0" applyNumberFormat="1" applyFont="1" applyAlignment="1">
      <alignment horizontal="center"/>
    </xf>
    <xf numFmtId="0" fontId="89" fillId="10" borderId="2" xfId="0" applyFont="1" applyFill="1" applyBorder="1" applyAlignment="1">
      <alignment horizontal="center" vertical="top" wrapText="1"/>
    </xf>
    <xf numFmtId="0" fontId="18" fillId="0" borderId="0" xfId="6" applyFill="1" applyAlignment="1">
      <alignment horizontal="left"/>
    </xf>
    <xf numFmtId="49" fontId="76" fillId="6" borderId="0" xfId="0" applyNumberFormat="1" applyFont="1" applyFill="1" applyAlignment="1" applyProtection="1">
      <alignment horizontal="left"/>
      <protection hidden="1"/>
    </xf>
    <xf numFmtId="0" fontId="80" fillId="15" borderId="0" xfId="0" applyFont="1" applyFill="1" applyAlignment="1" applyProtection="1">
      <alignment horizontal="left" vertical="center"/>
      <protection locked="0"/>
    </xf>
    <xf numFmtId="43" fontId="81" fillId="15" borderId="0" xfId="1" quotePrefix="1" applyFont="1" applyFill="1" applyAlignment="1" applyProtection="1">
      <alignment horizontal="right"/>
      <protection locked="0"/>
    </xf>
    <xf numFmtId="0" fontId="56" fillId="15" borderId="0" xfId="0" quotePrefix="1" applyFont="1" applyFill="1" applyAlignment="1" applyProtection="1">
      <alignment horizontal="left" vertical="center" wrapText="1"/>
      <protection locked="0"/>
    </xf>
    <xf numFmtId="0" fontId="82" fillId="15" borderId="0" xfId="0" applyFont="1" applyFill="1" applyAlignment="1" applyProtection="1">
      <alignment vertical="center"/>
      <protection locked="0"/>
    </xf>
    <xf numFmtId="0" fontId="56" fillId="15" borderId="0" xfId="0" applyFont="1" applyFill="1" applyAlignment="1" applyProtection="1">
      <alignment vertical="center" wrapText="1"/>
      <protection locked="0"/>
    </xf>
    <xf numFmtId="0" fontId="83" fillId="15" borderId="0" xfId="0" quotePrefix="1" applyFont="1" applyFill="1" applyAlignment="1" applyProtection="1">
      <alignment horizontal="left" vertical="center"/>
      <protection locked="0"/>
    </xf>
    <xf numFmtId="43" fontId="18" fillId="19" borderId="0" xfId="6" quotePrefix="1" applyNumberFormat="1" applyFill="1" applyAlignment="1" applyProtection="1">
      <protection locked="0"/>
    </xf>
    <xf numFmtId="0" fontId="79" fillId="15" borderId="0" xfId="0" applyFont="1" applyFill="1" applyAlignment="1" applyProtection="1">
      <alignment horizontal="left"/>
      <protection locked="0"/>
    </xf>
    <xf numFmtId="0" fontId="84" fillId="15" borderId="0" xfId="0" applyFont="1" applyFill="1" applyProtection="1">
      <protection locked="0"/>
    </xf>
    <xf numFmtId="0" fontId="56" fillId="15" borderId="0" xfId="0" applyFont="1" applyFill="1" applyAlignment="1" applyProtection="1">
      <alignment horizontal="left"/>
      <protection locked="0"/>
    </xf>
    <xf numFmtId="0" fontId="85" fillId="15" borderId="0" xfId="0" applyFont="1" applyFill="1" applyAlignment="1" applyProtection="1">
      <alignment horizontal="left"/>
      <protection locked="0"/>
    </xf>
    <xf numFmtId="0" fontId="57" fillId="15" borderId="0" xfId="0" applyFont="1" applyFill="1" applyAlignment="1" applyProtection="1">
      <alignment vertical="center" wrapText="1"/>
      <protection locked="0"/>
    </xf>
    <xf numFmtId="0" fontId="86" fillId="15" borderId="0" xfId="0" applyFont="1" applyFill="1" applyProtection="1">
      <protection locked="0"/>
    </xf>
    <xf numFmtId="0" fontId="56" fillId="15" borderId="0" xfId="0" quotePrefix="1" applyFont="1" applyFill="1" applyAlignment="1" applyProtection="1">
      <alignment horizontal="center" vertical="center" wrapText="1"/>
      <protection locked="0"/>
    </xf>
    <xf numFmtId="49" fontId="76" fillId="6" borderId="0" xfId="0" applyNumberFormat="1" applyFont="1" applyFill="1" applyAlignment="1" applyProtection="1">
      <alignment horizontal="left"/>
      <protection locked="0"/>
    </xf>
    <xf numFmtId="49" fontId="76" fillId="0" borderId="0" xfId="0" applyNumberFormat="1" applyFont="1" applyAlignment="1" applyProtection="1">
      <alignment horizontal="left"/>
      <protection locked="0"/>
    </xf>
    <xf numFmtId="49" fontId="37" fillId="0" borderId="0" xfId="0" applyNumberFormat="1" applyFont="1" applyAlignment="1" applyProtection="1">
      <alignment horizontal="left"/>
      <protection locked="0"/>
    </xf>
    <xf numFmtId="0" fontId="37" fillId="0" borderId="0" xfId="0" applyFont="1" applyAlignment="1" applyProtection="1">
      <alignment horizontal="left"/>
      <protection locked="0"/>
    </xf>
    <xf numFmtId="0" fontId="66" fillId="0" borderId="0" xfId="0" applyFont="1" applyAlignment="1" applyProtection="1">
      <alignment horizontal="left"/>
      <protection locked="0"/>
    </xf>
    <xf numFmtId="0" fontId="20" fillId="0" borderId="0" xfId="0" applyFont="1" applyProtection="1">
      <protection locked="0"/>
    </xf>
    <xf numFmtId="37" fontId="19" fillId="0" borderId="0" xfId="1" applyNumberFormat="1" applyFont="1" applyAlignment="1" applyProtection="1">
      <alignment horizontal="left"/>
      <protection locked="0"/>
    </xf>
    <xf numFmtId="49" fontId="60" fillId="6" borderId="2" xfId="0" applyNumberFormat="1" applyFont="1" applyFill="1" applyBorder="1" applyAlignment="1" applyProtection="1">
      <alignment horizontal="center" vertical="top" wrapText="1"/>
      <protection locked="0"/>
    </xf>
    <xf numFmtId="0" fontId="60" fillId="6" borderId="2" xfId="0" applyFont="1" applyFill="1" applyBorder="1" applyAlignment="1" applyProtection="1">
      <alignment horizontal="center" vertical="top" wrapText="1"/>
      <protection locked="0"/>
    </xf>
    <xf numFmtId="1" fontId="67" fillId="6" borderId="2" xfId="0" applyNumberFormat="1" applyFont="1" applyFill="1" applyBorder="1" applyAlignment="1" applyProtection="1">
      <alignment horizontal="center" vertical="top" wrapText="1"/>
      <protection locked="0"/>
    </xf>
    <xf numFmtId="0" fontId="60" fillId="6" borderId="2" xfId="0" applyFont="1" applyFill="1" applyBorder="1" applyAlignment="1" applyProtection="1">
      <alignment horizontal="center" vertical="top"/>
      <protection locked="0"/>
    </xf>
    <xf numFmtId="0" fontId="60" fillId="10" borderId="2" xfId="0" applyFont="1" applyFill="1" applyBorder="1" applyAlignment="1" applyProtection="1">
      <alignment horizontal="center" vertical="top" wrapText="1"/>
      <protection locked="0"/>
    </xf>
    <xf numFmtId="49" fontId="43" fillId="0" borderId="0" xfId="0" applyNumberFormat="1" applyFont="1" applyAlignment="1" applyProtection="1">
      <alignment horizontal="left"/>
      <protection locked="0"/>
    </xf>
    <xf numFmtId="0" fontId="43" fillId="0" borderId="0" xfId="0" applyFont="1" applyAlignment="1" applyProtection="1">
      <alignment horizontal="left"/>
      <protection locked="0"/>
    </xf>
    <xf numFmtId="0" fontId="31" fillId="0" borderId="0" xfId="0" applyFont="1" applyProtection="1">
      <protection locked="0"/>
    </xf>
    <xf numFmtId="0" fontId="31" fillId="0" borderId="0" xfId="0" applyFont="1" applyAlignment="1" applyProtection="1">
      <alignment shrinkToFit="1"/>
      <protection locked="0"/>
    </xf>
    <xf numFmtId="0" fontId="92" fillId="0" borderId="0" xfId="0" applyFont="1" applyProtection="1">
      <protection locked="0"/>
    </xf>
    <xf numFmtId="0" fontId="31" fillId="17" borderId="0" xfId="0" applyFont="1" applyFill="1" applyProtection="1">
      <protection locked="0"/>
    </xf>
    <xf numFmtId="44" fontId="56" fillId="15" borderId="0" xfId="3" quotePrefix="1" applyFont="1" applyFill="1" applyAlignment="1" applyProtection="1">
      <alignment horizontal="left" vertical="center" wrapText="1"/>
      <protection locked="0"/>
    </xf>
    <xf numFmtId="0" fontId="58" fillId="15" borderId="0" xfId="0" applyFont="1" applyFill="1" applyAlignment="1" applyProtection="1">
      <alignment horizontal="center" wrapText="1"/>
      <protection locked="0"/>
    </xf>
    <xf numFmtId="0" fontId="56" fillId="15" borderId="0" xfId="0" quotePrefix="1" applyFont="1" applyFill="1" applyAlignment="1" applyProtection="1">
      <alignment vertical="center" wrapText="1"/>
      <protection locked="0"/>
    </xf>
    <xf numFmtId="164" fontId="68" fillId="0" borderId="0" xfId="3" applyNumberFormat="1" applyFont="1" applyFill="1" applyBorder="1" applyAlignment="1" applyProtection="1">
      <alignment horizontal="center"/>
      <protection locked="0"/>
    </xf>
    <xf numFmtId="164" fontId="19" fillId="0" borderId="0" xfId="3" applyNumberFormat="1" applyFont="1" applyAlignment="1" applyProtection="1">
      <alignment horizontal="center"/>
      <protection locked="0"/>
    </xf>
    <xf numFmtId="0" fontId="22" fillId="0" borderId="0" xfId="0" applyFont="1" applyAlignment="1" applyProtection="1">
      <alignment horizontal="center"/>
      <protection locked="0"/>
    </xf>
    <xf numFmtId="1" fontId="19" fillId="0" borderId="0" xfId="3" applyNumberFormat="1" applyFont="1" applyAlignment="1" applyProtection="1">
      <alignment horizontal="center"/>
      <protection locked="0"/>
    </xf>
    <xf numFmtId="0" fontId="19" fillId="0" borderId="0" xfId="0" applyFont="1" applyProtection="1">
      <protection locked="0"/>
    </xf>
    <xf numFmtId="1" fontId="60" fillId="6" borderId="2" xfId="0" applyNumberFormat="1" applyFont="1" applyFill="1" applyBorder="1" applyAlignment="1" applyProtection="1">
      <alignment horizontal="center" vertical="top" wrapText="1"/>
      <protection locked="0"/>
    </xf>
    <xf numFmtId="0" fontId="60" fillId="7" borderId="2" xfId="0" applyFont="1" applyFill="1" applyBorder="1" applyAlignment="1" applyProtection="1">
      <alignment horizontal="center" vertical="top" wrapText="1"/>
      <protection locked="0"/>
    </xf>
    <xf numFmtId="44" fontId="50" fillId="7" borderId="2" xfId="3" applyFont="1" applyFill="1" applyBorder="1" applyAlignment="1" applyProtection="1">
      <alignment horizontal="center" vertical="top" wrapText="1"/>
      <protection locked="0"/>
    </xf>
    <xf numFmtId="0" fontId="61" fillId="6" borderId="2" xfId="0" applyFont="1" applyFill="1" applyBorder="1" applyAlignment="1" applyProtection="1">
      <alignment horizontal="center" vertical="top" wrapText="1"/>
      <protection locked="0"/>
    </xf>
    <xf numFmtId="1" fontId="62" fillId="6" borderId="2" xfId="0" applyNumberFormat="1" applyFont="1" applyFill="1" applyBorder="1" applyAlignment="1" applyProtection="1">
      <alignment horizontal="center" vertical="top" wrapText="1"/>
      <protection locked="0"/>
    </xf>
    <xf numFmtId="1" fontId="31" fillId="0" borderId="0" xfId="1" applyNumberFormat="1" applyFont="1" applyFill="1" applyAlignment="1" applyProtection="1">
      <alignment horizontal="center"/>
      <protection locked="0"/>
    </xf>
    <xf numFmtId="0" fontId="33" fillId="0" borderId="0" xfId="0" applyFont="1" applyAlignment="1" applyProtection="1">
      <alignment horizontal="center"/>
      <protection locked="0"/>
    </xf>
    <xf numFmtId="44" fontId="51" fillId="0" borderId="0" xfId="3" applyFont="1" applyBorder="1" applyAlignment="1" applyProtection="1">
      <protection locked="0"/>
    </xf>
    <xf numFmtId="0" fontId="36" fillId="0" borderId="0" xfId="0" applyFont="1" applyAlignment="1" applyProtection="1">
      <alignment horizontal="center"/>
      <protection locked="0"/>
    </xf>
    <xf numFmtId="44" fontId="51" fillId="0" borderId="0" xfId="3" applyFont="1" applyFill="1" applyBorder="1" applyAlignment="1" applyProtection="1">
      <protection locked="0"/>
    </xf>
    <xf numFmtId="0" fontId="94" fillId="0" borderId="0" xfId="0" applyFont="1" applyProtection="1">
      <protection locked="0"/>
    </xf>
    <xf numFmtId="1" fontId="95" fillId="0" borderId="0" xfId="0" applyNumberFormat="1" applyFont="1" applyAlignment="1" applyProtection="1">
      <alignment horizontal="center" vertical="center"/>
      <protection locked="0"/>
    </xf>
    <xf numFmtId="0" fontId="31" fillId="0" borderId="0" xfId="0" applyFont="1" applyAlignment="1" applyProtection="1">
      <alignment horizontal="center"/>
      <protection locked="0"/>
    </xf>
    <xf numFmtId="44" fontId="51" fillId="0" borderId="0" xfId="3" applyFont="1" applyFill="1" applyProtection="1">
      <protection locked="0"/>
    </xf>
    <xf numFmtId="1" fontId="19" fillId="0" borderId="0" xfId="0" applyNumberFormat="1" applyFont="1" applyAlignment="1" applyProtection="1">
      <alignment horizontal="center"/>
      <protection locked="0"/>
    </xf>
    <xf numFmtId="1" fontId="31" fillId="0" borderId="0" xfId="0" applyNumberFormat="1" applyFont="1" applyAlignment="1" applyProtection="1">
      <alignment horizontal="center"/>
      <protection locked="0"/>
    </xf>
    <xf numFmtId="44" fontId="51" fillId="0" borderId="0" xfId="3" applyFont="1" applyProtection="1">
      <protection locked="0"/>
    </xf>
    <xf numFmtId="0" fontId="56" fillId="13" borderId="2" xfId="0" quotePrefix="1" applyFont="1" applyFill="1" applyBorder="1" applyAlignment="1" applyProtection="1">
      <alignment horizontal="center" vertical="top" wrapText="1"/>
      <protection locked="0"/>
    </xf>
    <xf numFmtId="0" fontId="19" fillId="0" borderId="0" xfId="0" applyFont="1" applyAlignment="1" applyProtection="1">
      <alignment horizontal="left"/>
      <protection locked="0"/>
    </xf>
    <xf numFmtId="0" fontId="37" fillId="10" borderId="0" xfId="0" quotePrefix="1" applyFont="1" applyFill="1" applyAlignment="1" applyProtection="1">
      <alignment horizontal="left" vertical="center" wrapText="1"/>
      <protection hidden="1"/>
    </xf>
    <xf numFmtId="0" fontId="87" fillId="10" borderId="0" xfId="6" applyFont="1" applyFill="1" applyProtection="1">
      <protection hidden="1"/>
    </xf>
    <xf numFmtId="49" fontId="76" fillId="10" borderId="0" xfId="0" applyNumberFormat="1" applyFont="1" applyFill="1" applyAlignment="1" applyProtection="1">
      <alignment horizontal="left"/>
      <protection hidden="1"/>
    </xf>
    <xf numFmtId="0" fontId="19" fillId="10" borderId="0" xfId="0" applyFont="1" applyFill="1" applyProtection="1">
      <protection hidden="1"/>
    </xf>
    <xf numFmtId="1" fontId="37" fillId="10" borderId="2" xfId="0" applyNumberFormat="1" applyFont="1" applyFill="1" applyBorder="1" applyAlignment="1" applyProtection="1">
      <alignment horizontal="center" vertical="top" wrapText="1"/>
      <protection hidden="1"/>
    </xf>
    <xf numFmtId="0" fontId="19" fillId="10" borderId="0" xfId="6" applyFont="1" applyFill="1" applyAlignment="1" applyProtection="1">
      <alignment horizontal="left"/>
      <protection hidden="1"/>
    </xf>
    <xf numFmtId="0" fontId="49" fillId="6" borderId="0" xfId="6" applyFont="1" applyFill="1" applyAlignment="1" applyProtection="1">
      <alignment horizontal="left"/>
      <protection hidden="1"/>
    </xf>
    <xf numFmtId="0" fontId="19" fillId="0" borderId="0" xfId="6" applyFont="1" applyFill="1" applyAlignment="1" applyProtection="1">
      <alignment horizontal="left"/>
      <protection hidden="1"/>
    </xf>
    <xf numFmtId="0" fontId="18" fillId="10" borderId="0" xfId="6" applyFill="1" applyAlignment="1" applyProtection="1">
      <alignment horizontal="left"/>
      <protection hidden="1"/>
    </xf>
    <xf numFmtId="0" fontId="95" fillId="18" borderId="0" xfId="0" applyFont="1" applyFill="1" applyProtection="1">
      <protection hidden="1"/>
    </xf>
    <xf numFmtId="0" fontId="49" fillId="0" borderId="0" xfId="6" applyFont="1" applyFill="1" applyAlignment="1" applyProtection="1">
      <alignment horizontal="left"/>
      <protection hidden="1"/>
    </xf>
    <xf numFmtId="1" fontId="0" fillId="0" borderId="0" xfId="0" applyNumberFormat="1"/>
    <xf numFmtId="1" fontId="0" fillId="0" borderId="0" xfId="0" applyNumberFormat="1" applyAlignment="1">
      <alignment horizontal="center"/>
    </xf>
    <xf numFmtId="1" fontId="45" fillId="5" borderId="33" xfId="0" applyNumberFormat="1" applyFont="1" applyFill="1" applyBorder="1" applyAlignment="1" applyProtection="1">
      <alignment horizontal="left" vertical="center"/>
      <protection locked="0"/>
    </xf>
    <xf numFmtId="0" fontId="19" fillId="0" borderId="0" xfId="0" applyFont="1" applyAlignment="1" applyProtection="1">
      <alignment horizontal="center"/>
      <protection locked="0"/>
    </xf>
    <xf numFmtId="44" fontId="19" fillId="0" borderId="0" xfId="3" applyFont="1" applyProtection="1">
      <protection locked="0"/>
    </xf>
    <xf numFmtId="0" fontId="32" fillId="0" borderId="0" xfId="0" applyFont="1" applyAlignment="1" applyProtection="1">
      <alignment horizontal="center"/>
      <protection locked="0"/>
    </xf>
    <xf numFmtId="0" fontId="87" fillId="10" borderId="0" xfId="6" applyFont="1" applyFill="1" applyAlignment="1" applyProtection="1">
      <alignment horizontal="left"/>
      <protection hidden="1"/>
    </xf>
    <xf numFmtId="0" fontId="19" fillId="10" borderId="0" xfId="0" applyFont="1" applyFill="1" applyAlignment="1">
      <alignment horizontal="center"/>
    </xf>
    <xf numFmtId="0" fontId="96" fillId="0" borderId="0" xfId="0" applyFont="1"/>
    <xf numFmtId="0" fontId="19" fillId="17" borderId="0" xfId="0" applyFont="1" applyFill="1" applyProtection="1">
      <protection locked="0"/>
    </xf>
    <xf numFmtId="49" fontId="31" fillId="0" borderId="0" xfId="0" applyNumberFormat="1" applyFont="1" applyAlignment="1" applyProtection="1">
      <alignment horizontal="center"/>
      <protection locked="0"/>
    </xf>
    <xf numFmtId="49" fontId="101" fillId="0" borderId="0" xfId="0" applyNumberFormat="1" applyFont="1" applyAlignment="1" applyProtection="1">
      <alignment horizontal="left"/>
      <protection locked="0"/>
    </xf>
    <xf numFmtId="49" fontId="97" fillId="0" borderId="2" xfId="0" applyNumberFormat="1" applyFont="1" applyBorder="1" applyAlignment="1" applyProtection="1">
      <alignment horizontal="center" vertical="top" wrapText="1"/>
      <protection locked="0"/>
    </xf>
    <xf numFmtId="0" fontId="102" fillId="0" borderId="0" xfId="0" applyFont="1" applyAlignment="1" applyProtection="1">
      <alignment horizontal="center" vertical="center"/>
      <protection locked="0"/>
    </xf>
    <xf numFmtId="49" fontId="99" fillId="15" borderId="0" xfId="0" applyNumberFormat="1" applyFont="1" applyFill="1" applyAlignment="1" applyProtection="1">
      <alignment horizontal="left" vertical="center"/>
      <protection locked="0"/>
    </xf>
    <xf numFmtId="49" fontId="100" fillId="15" borderId="0" xfId="0" applyNumberFormat="1" applyFont="1" applyFill="1" applyAlignment="1" applyProtection="1">
      <alignment horizontal="left"/>
      <protection locked="0"/>
    </xf>
    <xf numFmtId="1" fontId="31" fillId="0" borderId="0" xfId="0" applyNumberFormat="1" applyFont="1" applyAlignment="1">
      <alignment horizontal="left"/>
    </xf>
    <xf numFmtId="0" fontId="19" fillId="10" borderId="0" xfId="0" applyFont="1" applyFill="1"/>
    <xf numFmtId="0" fontId="103" fillId="0" borderId="0" xfId="0" applyFont="1"/>
    <xf numFmtId="0" fontId="31" fillId="0" borderId="0" xfId="1" applyNumberFormat="1" applyFont="1" applyAlignment="1">
      <alignment horizontal="left"/>
    </xf>
    <xf numFmtId="0" fontId="36" fillId="0" borderId="0" xfId="3" applyNumberFormat="1" applyFont="1" applyAlignment="1">
      <alignment horizontal="center" vertical="center"/>
    </xf>
    <xf numFmtId="0" fontId="33" fillId="0" borderId="0" xfId="0" applyFont="1" applyAlignment="1">
      <alignment horizontal="center"/>
    </xf>
    <xf numFmtId="165" fontId="19" fillId="0" borderId="0" xfId="1" applyNumberFormat="1" applyFont="1" applyAlignment="1">
      <alignment horizontal="center"/>
    </xf>
    <xf numFmtId="0" fontId="31" fillId="0" borderId="0" xfId="3" applyNumberFormat="1" applyFont="1" applyAlignment="1">
      <alignment horizontal="center"/>
    </xf>
    <xf numFmtId="0" fontId="31" fillId="0" borderId="0" xfId="0" applyFont="1" applyAlignment="1">
      <alignment horizontal="left"/>
    </xf>
    <xf numFmtId="43" fontId="31" fillId="0" borderId="0" xfId="1" applyFont="1" applyAlignment="1">
      <alignment horizontal="left"/>
    </xf>
    <xf numFmtId="0" fontId="36" fillId="0" borderId="0" xfId="3" applyNumberFormat="1" applyFont="1" applyAlignment="1">
      <alignment horizontal="center"/>
    </xf>
    <xf numFmtId="0" fontId="104" fillId="0" borderId="0" xfId="0" applyFont="1"/>
    <xf numFmtId="164" fontId="104" fillId="0" borderId="0" xfId="0" applyNumberFormat="1" applyFont="1"/>
    <xf numFmtId="0" fontId="0" fillId="10" borderId="0" xfId="0" applyFill="1"/>
    <xf numFmtId="0" fontId="18" fillId="10" borderId="0" xfId="6" applyFill="1"/>
    <xf numFmtId="0" fontId="105" fillId="0" borderId="0" xfId="0" applyFont="1" applyAlignment="1">
      <alignment vertical="center" wrapText="1"/>
    </xf>
    <xf numFmtId="0" fontId="18" fillId="6" borderId="0" xfId="6" applyFill="1" applyAlignment="1" applyProtection="1">
      <alignment horizontal="left"/>
      <protection hidden="1"/>
    </xf>
    <xf numFmtId="0" fontId="18" fillId="0" borderId="0" xfId="6" applyFill="1" applyAlignment="1" applyProtection="1">
      <alignment horizontal="left"/>
      <protection hidden="1"/>
    </xf>
    <xf numFmtId="0" fontId="106" fillId="0" borderId="0" xfId="0" applyFont="1"/>
    <xf numFmtId="0" fontId="31" fillId="19" borderId="0" xfId="0" applyFont="1" applyFill="1" applyProtection="1">
      <protection locked="0"/>
    </xf>
    <xf numFmtId="0" fontId="43" fillId="0" borderId="0" xfId="0" applyFont="1" applyAlignment="1">
      <alignment horizontal="left"/>
    </xf>
    <xf numFmtId="0" fontId="107" fillId="0" borderId="0" xfId="0" applyFont="1" applyAlignment="1">
      <alignment horizontal="left"/>
    </xf>
    <xf numFmtId="0" fontId="107" fillId="0" borderId="0" xfId="0" applyFont="1"/>
    <xf numFmtId="0" fontId="107" fillId="0" borderId="0" xfId="0" applyFont="1" applyAlignment="1" applyProtection="1">
      <alignment horizontal="left" vertical="top"/>
      <protection locked="0"/>
    </xf>
    <xf numFmtId="0" fontId="107" fillId="0" borderId="0" xfId="0" applyFont="1" applyProtection="1">
      <protection locked="0"/>
    </xf>
    <xf numFmtId="0" fontId="43" fillId="0" borderId="0" xfId="0" applyFont="1"/>
    <xf numFmtId="0" fontId="43" fillId="19" borderId="0" xfId="0" applyFont="1" applyFill="1" applyAlignment="1" applyProtection="1">
      <alignment horizontal="left"/>
      <protection locked="0"/>
    </xf>
    <xf numFmtId="49" fontId="43" fillId="19" borderId="0" xfId="0" applyNumberFormat="1" applyFont="1" applyFill="1" applyAlignment="1" applyProtection="1">
      <alignment horizontal="left"/>
      <protection locked="0"/>
    </xf>
    <xf numFmtId="164" fontId="108" fillId="14" borderId="2" xfId="0" applyNumberFormat="1" applyFont="1" applyFill="1" applyBorder="1" applyAlignment="1" applyProtection="1">
      <alignment horizontal="center" vertical="top" wrapText="1"/>
      <protection locked="0"/>
    </xf>
    <xf numFmtId="0" fontId="31" fillId="7" borderId="0" xfId="0" applyFont="1" applyFill="1" applyAlignment="1">
      <alignment horizontal="center"/>
    </xf>
    <xf numFmtId="0" fontId="31" fillId="7" borderId="0" xfId="0" applyFont="1" applyFill="1" applyAlignment="1" applyProtection="1">
      <alignment horizontal="center"/>
      <protection locked="0"/>
    </xf>
    <xf numFmtId="0" fontId="65" fillId="0" borderId="0" xfId="6" applyFont="1" applyFill="1" applyAlignment="1" applyProtection="1">
      <alignment horizontal="left"/>
    </xf>
    <xf numFmtId="0" fontId="98" fillId="0" borderId="0" xfId="6" applyFont="1" applyFill="1" applyAlignment="1" applyProtection="1">
      <alignment horizontal="left"/>
    </xf>
    <xf numFmtId="0" fontId="65" fillId="0" borderId="0" xfId="6" applyFont="1" applyProtection="1"/>
    <xf numFmtId="0" fontId="66" fillId="0" borderId="0" xfId="0" applyFont="1" applyAlignment="1">
      <alignment horizontal="left"/>
    </xf>
    <xf numFmtId="0" fontId="65" fillId="0" borderId="0" xfId="6" applyFont="1" applyAlignment="1" applyProtection="1">
      <alignment horizontal="left"/>
    </xf>
    <xf numFmtId="164" fontId="43" fillId="0" borderId="0" xfId="3" applyNumberFormat="1" applyFont="1" applyFill="1" applyAlignment="1">
      <alignment horizontal="center"/>
    </xf>
    <xf numFmtId="0" fontId="31" fillId="0" borderId="0" xfId="1" applyNumberFormat="1" applyFont="1" applyFill="1" applyAlignment="1" applyProtection="1">
      <alignment horizontal="center"/>
      <protection locked="0"/>
    </xf>
    <xf numFmtId="18" fontId="19" fillId="0" borderId="0" xfId="0" applyNumberFormat="1" applyFont="1" applyProtection="1">
      <protection locked="0"/>
    </xf>
    <xf numFmtId="1" fontId="31" fillId="0" borderId="0" xfId="0" applyNumberFormat="1" applyFont="1" applyAlignment="1">
      <alignment horizontal="center"/>
    </xf>
    <xf numFmtId="49" fontId="43" fillId="0" borderId="0" xfId="0" applyNumberFormat="1" applyFont="1" applyAlignment="1">
      <alignment horizontal="left"/>
    </xf>
    <xf numFmtId="164" fontId="81" fillId="15" borderId="0" xfId="3" quotePrefix="1" applyNumberFormat="1" applyFont="1" applyFill="1" applyAlignment="1" applyProtection="1">
      <alignment horizontal="center" vertical="center" wrapText="1"/>
      <protection locked="0"/>
    </xf>
    <xf numFmtId="49" fontId="76" fillId="6" borderId="0" xfId="0" applyNumberFormat="1" applyFont="1" applyFill="1" applyAlignment="1" applyProtection="1">
      <alignment horizontal="center"/>
      <protection locked="0"/>
    </xf>
    <xf numFmtId="49" fontId="76" fillId="0" borderId="0" xfId="0" applyNumberFormat="1" applyFont="1" applyAlignment="1" applyProtection="1">
      <alignment horizontal="center"/>
      <protection locked="0"/>
    </xf>
    <xf numFmtId="164" fontId="43" fillId="0" borderId="0" xfId="3" applyNumberFormat="1" applyFont="1" applyFill="1" applyAlignment="1" applyProtection="1">
      <alignment horizontal="center"/>
      <protection locked="0"/>
    </xf>
    <xf numFmtId="164" fontId="43" fillId="0" borderId="0" xfId="3" applyNumberFormat="1" applyFont="1" applyAlignment="1" applyProtection="1">
      <alignment horizontal="center"/>
      <protection locked="0"/>
    </xf>
    <xf numFmtId="164" fontId="93" fillId="0" borderId="0" xfId="3" applyNumberFormat="1" applyFont="1" applyAlignment="1" applyProtection="1">
      <alignment horizontal="center"/>
      <protection locked="0"/>
    </xf>
    <xf numFmtId="164" fontId="37" fillId="0" borderId="0" xfId="3" applyNumberFormat="1" applyFont="1" applyAlignment="1" applyProtection="1">
      <alignment horizontal="center"/>
      <protection locked="0"/>
    </xf>
    <xf numFmtId="164" fontId="43" fillId="0" borderId="0" xfId="0" applyNumberFormat="1" applyFont="1" applyAlignment="1">
      <alignment horizontal="center"/>
    </xf>
    <xf numFmtId="164" fontId="36" fillId="0" borderId="0" xfId="3" applyNumberFormat="1" applyFont="1" applyAlignment="1" applyProtection="1">
      <alignment horizontal="center"/>
      <protection locked="0"/>
    </xf>
    <xf numFmtId="0" fontId="0" fillId="15" borderId="0" xfId="0" applyFill="1"/>
    <xf numFmtId="0" fontId="13" fillId="8" borderId="0" xfId="7" applyFont="1" applyFill="1" applyAlignment="1">
      <alignment horizontal="left" wrapText="1"/>
    </xf>
    <xf numFmtId="0" fontId="13" fillId="8" borderId="10" xfId="7" applyFont="1" applyFill="1" applyBorder="1" applyAlignment="1">
      <alignment horizontal="left" wrapText="1"/>
    </xf>
    <xf numFmtId="0" fontId="16" fillId="8" borderId="0" xfId="7" applyFont="1" applyFill="1" applyAlignment="1">
      <alignment horizontal="left" vertical="center" wrapText="1"/>
    </xf>
    <xf numFmtId="0" fontId="16" fillId="8" borderId="10" xfId="7" applyFont="1" applyFill="1" applyBorder="1" applyAlignment="1">
      <alignment horizontal="left" vertical="center" wrapText="1"/>
    </xf>
    <xf numFmtId="0" fontId="69" fillId="12" borderId="21" xfId="7" applyFont="1" applyFill="1" applyBorder="1" applyAlignment="1">
      <alignment horizontal="center" vertical="center" wrapText="1"/>
    </xf>
    <xf numFmtId="0" fontId="69" fillId="12" borderId="22" xfId="7" applyFont="1" applyFill="1" applyBorder="1" applyAlignment="1">
      <alignment horizontal="center" vertical="center" wrapText="1"/>
    </xf>
    <xf numFmtId="0" fontId="45" fillId="2" borderId="25" xfId="0" applyFont="1" applyFill="1" applyBorder="1" applyAlignment="1" applyProtection="1">
      <alignment horizontal="left"/>
      <protection locked="0"/>
    </xf>
    <xf numFmtId="0" fontId="21" fillId="5" borderId="23" xfId="0" applyFont="1" applyFill="1" applyBorder="1" applyAlignment="1">
      <alignment horizontal="right"/>
    </xf>
    <xf numFmtId="0" fontId="21" fillId="5" borderId="1" xfId="0" applyFont="1" applyFill="1" applyBorder="1" applyAlignment="1">
      <alignment horizontal="right"/>
    </xf>
    <xf numFmtId="0" fontId="32" fillId="0" borderId="23" xfId="0" applyFont="1" applyBorder="1" applyAlignment="1" applyProtection="1">
      <alignment horizontal="left"/>
      <protection locked="0"/>
    </xf>
    <xf numFmtId="0" fontId="32" fillId="0" borderId="24" xfId="0" applyFont="1" applyBorder="1" applyAlignment="1" applyProtection="1">
      <alignment horizontal="left"/>
      <protection locked="0"/>
    </xf>
    <xf numFmtId="0" fontId="32" fillId="0" borderId="1" xfId="0" applyFont="1" applyBorder="1" applyAlignment="1" applyProtection="1">
      <alignment horizontal="left"/>
      <protection locked="0"/>
    </xf>
    <xf numFmtId="0" fontId="71" fillId="5" borderId="25" xfId="0" applyFont="1" applyFill="1" applyBorder="1" applyAlignment="1">
      <alignment horizontal="right"/>
    </xf>
    <xf numFmtId="0" fontId="21" fillId="5" borderId="11" xfId="0" applyFont="1" applyFill="1" applyBorder="1" applyAlignment="1">
      <alignment horizontal="right"/>
    </xf>
    <xf numFmtId="0" fontId="21" fillId="5" borderId="20" xfId="0" applyFont="1" applyFill="1" applyBorder="1" applyAlignment="1">
      <alignment horizontal="right"/>
    </xf>
    <xf numFmtId="0" fontId="37" fillId="5" borderId="23" xfId="0" applyFont="1" applyFill="1" applyBorder="1" applyAlignment="1">
      <alignment horizontal="right"/>
    </xf>
    <xf numFmtId="0" fontId="37" fillId="5" borderId="1" xfId="0" applyFont="1" applyFill="1" applyBorder="1" applyAlignment="1">
      <alignment horizontal="right"/>
    </xf>
    <xf numFmtId="14" fontId="22" fillId="0" borderId="24" xfId="0" applyNumberFormat="1" applyFont="1" applyBorder="1" applyAlignment="1">
      <alignment horizontal="left"/>
    </xf>
    <xf numFmtId="0" fontId="22" fillId="0" borderId="1" xfId="0" applyFont="1" applyBorder="1" applyAlignment="1">
      <alignment horizontal="left"/>
    </xf>
    <xf numFmtId="0" fontId="22" fillId="0" borderId="23" xfId="0" applyFont="1" applyBorder="1" applyAlignment="1">
      <alignment horizontal="left"/>
    </xf>
    <xf numFmtId="0" fontId="22" fillId="0" borderId="24" xfId="0" applyFont="1" applyBorder="1" applyAlignment="1">
      <alignment horizontal="left"/>
    </xf>
    <xf numFmtId="0" fontId="22" fillId="0" borderId="25" xfId="0" applyFont="1" applyBorder="1" applyAlignment="1">
      <alignment horizontal="left"/>
    </xf>
    <xf numFmtId="0" fontId="28" fillId="0" borderId="0" xfId="0" applyFont="1" applyAlignment="1">
      <alignment horizontal="center" vertical="top"/>
    </xf>
    <xf numFmtId="0" fontId="80" fillId="15" borderId="6" xfId="0" applyFont="1" applyFill="1" applyBorder="1" applyAlignment="1">
      <alignment horizontal="center" vertical="center"/>
    </xf>
    <xf numFmtId="0" fontId="80" fillId="15" borderId="0" xfId="0" applyFont="1" applyFill="1" applyAlignment="1">
      <alignment horizontal="center" vertical="center"/>
    </xf>
    <xf numFmtId="0" fontId="80" fillId="15" borderId="7" xfId="0" applyFont="1" applyFill="1" applyBorder="1" applyAlignment="1">
      <alignment horizontal="center" vertical="center"/>
    </xf>
    <xf numFmtId="0" fontId="6" fillId="17" borderId="6" xfId="0" applyFont="1" applyFill="1" applyBorder="1" applyAlignment="1">
      <alignment horizontal="center" vertical="center" wrapText="1"/>
    </xf>
    <xf numFmtId="0" fontId="72" fillId="17" borderId="0" xfId="0" applyFont="1" applyFill="1" applyAlignment="1">
      <alignment horizontal="center" vertical="center"/>
    </xf>
    <xf numFmtId="0" fontId="72" fillId="17" borderId="7" xfId="0" applyFont="1" applyFill="1" applyBorder="1" applyAlignment="1">
      <alignment horizontal="center" vertical="center"/>
    </xf>
    <xf numFmtId="0" fontId="72" fillId="3" borderId="6" xfId="0" applyFont="1" applyFill="1" applyBorder="1" applyAlignment="1">
      <alignment horizontal="center" vertical="center"/>
    </xf>
    <xf numFmtId="0" fontId="72" fillId="3" borderId="0" xfId="0" applyFont="1" applyFill="1" applyAlignment="1">
      <alignment horizontal="center" vertical="center"/>
    </xf>
    <xf numFmtId="0" fontId="72" fillId="3" borderId="7" xfId="0" applyFont="1" applyFill="1" applyBorder="1" applyAlignment="1">
      <alignment horizontal="center" vertical="center"/>
    </xf>
    <xf numFmtId="0" fontId="73" fillId="0" borderId="14" xfId="0" applyFont="1" applyBorder="1" applyAlignment="1">
      <alignment horizontal="center"/>
    </xf>
    <xf numFmtId="0" fontId="73" fillId="0" borderId="9" xfId="0" applyFont="1" applyBorder="1" applyAlignment="1">
      <alignment horizontal="center"/>
    </xf>
    <xf numFmtId="0" fontId="73" fillId="0" borderId="4" xfId="0" applyFont="1" applyBorder="1" applyAlignment="1">
      <alignment horizontal="center"/>
    </xf>
    <xf numFmtId="0" fontId="74" fillId="3" borderId="26" xfId="0" applyFont="1" applyFill="1" applyBorder="1" applyAlignment="1" applyProtection="1">
      <alignment horizontal="left"/>
      <protection locked="0"/>
    </xf>
    <xf numFmtId="0" fontId="74" fillId="3" borderId="27" xfId="0" applyFont="1" applyFill="1" applyBorder="1" applyAlignment="1" applyProtection="1">
      <alignment horizontal="left"/>
      <protection locked="0"/>
    </xf>
    <xf numFmtId="0" fontId="32" fillId="0" borderId="27" xfId="0" applyFont="1" applyBorder="1" applyAlignment="1" applyProtection="1">
      <alignment horizontal="left"/>
      <protection locked="0"/>
    </xf>
    <xf numFmtId="0" fontId="32" fillId="0" borderId="28" xfId="0" applyFont="1" applyBorder="1" applyAlignment="1" applyProtection="1">
      <alignment horizontal="left"/>
      <protection locked="0"/>
    </xf>
    <xf numFmtId="0" fontId="37" fillId="5" borderId="24" xfId="0" applyFont="1" applyFill="1" applyBorder="1" applyAlignment="1" applyProtection="1">
      <alignment horizontal="left"/>
      <protection locked="0"/>
    </xf>
    <xf numFmtId="0" fontId="70" fillId="0" borderId="23" xfId="0" applyFont="1" applyBorder="1" applyAlignment="1" applyProtection="1">
      <alignment horizontal="left"/>
      <protection locked="0"/>
    </xf>
    <xf numFmtId="0" fontId="70" fillId="0" borderId="24" xfId="0" applyFont="1" applyBorder="1" applyAlignment="1" applyProtection="1">
      <alignment horizontal="left"/>
      <protection locked="0"/>
    </xf>
    <xf numFmtId="0" fontId="70" fillId="0" borderId="1" xfId="0" applyFont="1" applyBorder="1" applyAlignment="1" applyProtection="1">
      <alignment horizontal="left"/>
      <protection locked="0"/>
    </xf>
    <xf numFmtId="0" fontId="50" fillId="7" borderId="29" xfId="0" applyFont="1" applyFill="1" applyBorder="1" applyAlignment="1" applyProtection="1">
      <alignment horizontal="center"/>
      <protection locked="0"/>
    </xf>
    <xf numFmtId="0" fontId="50" fillId="7" borderId="30" xfId="0" applyFont="1" applyFill="1" applyBorder="1" applyAlignment="1" applyProtection="1">
      <alignment horizontal="center"/>
      <protection locked="0"/>
    </xf>
    <xf numFmtId="0" fontId="80" fillId="16" borderId="0" xfId="0" applyFont="1" applyFill="1" applyAlignment="1">
      <alignment horizontal="center" vertical="center"/>
    </xf>
    <xf numFmtId="0" fontId="18" fillId="15" borderId="0" xfId="6" applyFill="1" applyAlignment="1">
      <alignment vertical="center"/>
    </xf>
  </cellXfs>
  <cellStyles count="9">
    <cellStyle name="Comma" xfId="1" builtinId="3"/>
    <cellStyle name="Comma 4" xfId="2" xr:uid="{00000000-0005-0000-0000-000001000000}"/>
    <cellStyle name="Currency" xfId="3" builtinId="4"/>
    <cellStyle name="Currency 2" xfId="4" xr:uid="{00000000-0005-0000-0000-000003000000}"/>
    <cellStyle name="Currency 3" xfId="5" xr:uid="{00000000-0005-0000-0000-000004000000}"/>
    <cellStyle name="Hyperlink" xfId="6" builtinId="8"/>
    <cellStyle name="Normal" xfId="0" builtinId="0"/>
    <cellStyle name="Normal 2" xfId="7" xr:uid="{00000000-0005-0000-0000-000007000000}"/>
    <cellStyle name="Normal 8" xfId="8" xr:uid="{00000000-0005-0000-0000-000008000000}"/>
  </cellStyles>
  <dxfs count="65">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CC"/>
      <color rgb="FF3366FF"/>
      <color rgb="FF0000CC"/>
      <color rgb="FF33CCCC"/>
      <color rgb="FFFF99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114300</xdr:rowOff>
    </xdr:from>
    <xdr:to>
      <xdr:col>2</xdr:col>
      <xdr:colOff>0</xdr:colOff>
      <xdr:row>0</xdr:row>
      <xdr:rowOff>666750</xdr:rowOff>
    </xdr:to>
    <xdr:pic>
      <xdr:nvPicPr>
        <xdr:cNvPr id="1025" name="Picture 1">
          <a:extLst>
            <a:ext uri="{FF2B5EF4-FFF2-40B4-BE49-F238E27FC236}">
              <a16:creationId xmlns:a16="http://schemas.microsoft.com/office/drawing/2014/main" id="{1407E323-B858-577A-B6CA-8B38A73F6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857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5972175</xdr:colOff>
      <xdr:row>0</xdr:row>
      <xdr:rowOff>438150</xdr:rowOff>
    </xdr:from>
    <xdr:to>
      <xdr:col>5</xdr:col>
      <xdr:colOff>9525</xdr:colOff>
      <xdr:row>1</xdr:row>
      <xdr:rowOff>123825</xdr:rowOff>
    </xdr:to>
    <xdr:pic>
      <xdr:nvPicPr>
        <xdr:cNvPr id="1026" name="Picture 2">
          <a:extLst>
            <a:ext uri="{FF2B5EF4-FFF2-40B4-BE49-F238E27FC236}">
              <a16:creationId xmlns:a16="http://schemas.microsoft.com/office/drawing/2014/main" id="{64C76C46-71D2-36CA-756B-7A62FE46E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01550" y="438150"/>
          <a:ext cx="95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2</xdr:col>
      <xdr:colOff>681990</xdr:colOff>
      <xdr:row>0</xdr:row>
      <xdr:rowOff>0</xdr:rowOff>
    </xdr:to>
    <xdr:pic>
      <xdr:nvPicPr>
        <xdr:cNvPr id="2049" name="Picture 1" descr="logo_notag">
          <a:extLst>
            <a:ext uri="{FF2B5EF4-FFF2-40B4-BE49-F238E27FC236}">
              <a16:creationId xmlns:a16="http://schemas.microsoft.com/office/drawing/2014/main" id="{E3279FE7-E784-DD9B-8DB2-0E6F4B135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0</xdr:row>
      <xdr:rowOff>0</xdr:rowOff>
    </xdr:from>
    <xdr:to>
      <xdr:col>1</xdr:col>
      <xdr:colOff>643890</xdr:colOff>
      <xdr:row>1</xdr:row>
      <xdr:rowOff>2721</xdr:rowOff>
    </xdr:to>
    <xdr:pic>
      <xdr:nvPicPr>
        <xdr:cNvPr id="2050" name="Picture 2">
          <a:extLst>
            <a:ext uri="{FF2B5EF4-FFF2-40B4-BE49-F238E27FC236}">
              <a16:creationId xmlns:a16="http://schemas.microsoft.com/office/drawing/2014/main" id="{7E356B48-DEBD-3BF3-91D6-54D962921B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0"/>
          <a:ext cx="4476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280231</xdr:colOff>
      <xdr:row>2</xdr:row>
      <xdr:rowOff>161504</xdr:rowOff>
    </xdr:from>
    <xdr:to>
      <xdr:col>7</xdr:col>
      <xdr:colOff>711227</xdr:colOff>
      <xdr:row>3</xdr:row>
      <xdr:rowOff>167052</xdr:rowOff>
    </xdr:to>
    <xdr:sp macro="" textlink="">
      <xdr:nvSpPr>
        <xdr:cNvPr id="4" name="Arrow: Left 3">
          <a:extLst>
            <a:ext uri="{FF2B5EF4-FFF2-40B4-BE49-F238E27FC236}">
              <a16:creationId xmlns:a16="http://schemas.microsoft.com/office/drawing/2014/main" id="{51780DB3-7882-D2A6-3D82-6666775BE897}"/>
            </a:ext>
          </a:extLst>
        </xdr:cNvPr>
        <xdr:cNvSpPr/>
      </xdr:nvSpPr>
      <xdr:spPr>
        <a:xfrm rot="20251587">
          <a:off x="6442906" y="1133054"/>
          <a:ext cx="430996" cy="24367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866551</xdr:colOff>
      <xdr:row>1</xdr:row>
      <xdr:rowOff>319255</xdr:rowOff>
    </xdr:from>
    <xdr:to>
      <xdr:col>2</xdr:col>
      <xdr:colOff>628448</xdr:colOff>
      <xdr:row>1</xdr:row>
      <xdr:rowOff>520572</xdr:rowOff>
    </xdr:to>
    <xdr:sp macro="" textlink="">
      <xdr:nvSpPr>
        <xdr:cNvPr id="6" name="Arrow: Left 5">
          <a:extLst>
            <a:ext uri="{FF2B5EF4-FFF2-40B4-BE49-F238E27FC236}">
              <a16:creationId xmlns:a16="http://schemas.microsoft.com/office/drawing/2014/main" id="{97066468-A43D-19C4-5CF2-62EB9BC8EFF3}"/>
            </a:ext>
          </a:extLst>
        </xdr:cNvPr>
        <xdr:cNvSpPr/>
      </xdr:nvSpPr>
      <xdr:spPr>
        <a:xfrm rot="1414602" flipH="1">
          <a:off x="1104676" y="643105"/>
          <a:ext cx="638197" cy="2013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361950</xdr:colOff>
      <xdr:row>17</xdr:row>
      <xdr:rowOff>19050</xdr:rowOff>
    </xdr:from>
    <xdr:to>
      <xdr:col>9</xdr:col>
      <xdr:colOff>23340</xdr:colOff>
      <xdr:row>18</xdr:row>
      <xdr:rowOff>145931</xdr:rowOff>
    </xdr:to>
    <xdr:sp macro="" textlink="">
      <xdr:nvSpPr>
        <xdr:cNvPr id="7" name="Arrow: Left 6">
          <a:extLst>
            <a:ext uri="{FF2B5EF4-FFF2-40B4-BE49-F238E27FC236}">
              <a16:creationId xmlns:a16="http://schemas.microsoft.com/office/drawing/2014/main" id="{0C3E4EFE-F369-530E-0555-B004B0A4B880}"/>
            </a:ext>
          </a:extLst>
        </xdr:cNvPr>
        <xdr:cNvSpPr/>
      </xdr:nvSpPr>
      <xdr:spPr>
        <a:xfrm rot="20621174">
          <a:off x="7248525" y="4210050"/>
          <a:ext cx="394815" cy="24118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41582</xdr:colOff>
      <xdr:row>0</xdr:row>
      <xdr:rowOff>237031</xdr:rowOff>
    </xdr:from>
    <xdr:to>
      <xdr:col>0</xdr:col>
      <xdr:colOff>1130326</xdr:colOff>
      <xdr:row>4</xdr:row>
      <xdr:rowOff>27991</xdr:rowOff>
    </xdr:to>
    <xdr:pic>
      <xdr:nvPicPr>
        <xdr:cNvPr id="2" name="Picture 1">
          <a:extLst>
            <a:ext uri="{FF2B5EF4-FFF2-40B4-BE49-F238E27FC236}">
              <a16:creationId xmlns:a16="http://schemas.microsoft.com/office/drawing/2014/main" id="{9BED86C2-3B39-46F4-BCF5-452F1AD41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82" y="237031"/>
          <a:ext cx="1088744" cy="726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yley.scott\Documents\COPY%20-%2011.24%20elope%20Price%20List%20%20Order%20Form.xlsx" TargetMode="External"/><Relationship Id="rId1" Type="http://schemas.openxmlformats.org/officeDocument/2006/relationships/externalLinkPath" Target="file:///C:\Users\hayley.scott\Documents\COPY%20-%2011.24%20elope%20Price%20List%20%20Ord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amp; Info"/>
      <sheetName val="Order Form"/>
      <sheetName val="Full Price List"/>
      <sheetName val="Sheet1"/>
      <sheetName val="Top 100"/>
    </sheetNames>
    <sheetDataSet>
      <sheetData sheetId="0"/>
      <sheetData sheetId="1"/>
      <sheetData sheetId="2"/>
      <sheetData sheetId="3">
        <row r="1">
          <cell r="A1" t="str">
            <v xml:space="preserve">New SKU # </v>
          </cell>
          <cell r="B1" t="str">
            <v>Link to Image</v>
          </cell>
          <cell r="C1" t="str">
            <v>Item Description</v>
          </cell>
          <cell r="D1" t="str">
            <v>*GROUPED BY: 
License Brand</v>
          </cell>
          <cell r="E1" t="str">
            <v>*GROUPED BY: 
License Property</v>
          </cell>
          <cell r="F1" t="str">
            <v>2024 Wholesale Price 1/10/24</v>
          </cell>
          <cell r="G1" t="str">
            <v>2024 MSRP</v>
          </cell>
          <cell r="H1" t="str">
            <v>Order Multiples</v>
          </cell>
          <cell r="I1" t="str">
            <v>Master Carton Qty</v>
          </cell>
          <cell r="J1" t="str">
            <v>Enter 
Order
Qty</v>
          </cell>
          <cell r="K1" t="str">
            <v xml:space="preserve"> Ext. Amt</v>
          </cell>
          <cell r="L1" t="str">
            <v>Best Seller Rank
2023 sales</v>
          </cell>
          <cell r="M1" t="str">
            <v>UPC</v>
          </cell>
          <cell r="N1" t="str">
            <v>Item Status</v>
          </cell>
          <cell r="O1" t="str">
            <v>Image File Path (product ID)</v>
          </cell>
          <cell r="P1" t="str">
            <v>Sales Category</v>
          </cell>
          <cell r="Q1" t="str">
            <v>In Catalog, Supplement or Online</v>
          </cell>
          <cell r="R1" t="str">
            <v>Product Master ID (Inv Rpt)</v>
          </cell>
          <cell r="S1" t="str">
            <v>Original
 Item #</v>
          </cell>
          <cell r="T1" t="str">
            <v>Qty Sold 2024</v>
          </cell>
        </row>
        <row r="2">
          <cell r="A2" t="str">
            <v>EL550050-ST</v>
          </cell>
          <cell r="B2" t="str">
            <v>EL550050-ST</v>
          </cell>
          <cell r="C2" t="str">
            <v>Barley Lightfoot Hat and Patch Set</v>
          </cell>
          <cell r="D2" t="str">
            <v>Disney</v>
          </cell>
          <cell r="E2" t="str">
            <v>Onward</v>
          </cell>
          <cell r="F2">
            <v>4.99</v>
          </cell>
          <cell r="G2">
            <v>9.99</v>
          </cell>
          <cell r="H2">
            <v>6</v>
          </cell>
          <cell r="I2">
            <v>48</v>
          </cell>
          <cell r="J2"/>
          <cell r="K2"/>
          <cell r="L2"/>
          <cell r="M2" t="str">
            <v>618480041682</v>
          </cell>
          <cell r="N2" t="str">
            <v>In Production</v>
          </cell>
          <cell r="O2" t="str">
            <v>https://images.fun.com/products/71500/1-1.jpg</v>
          </cell>
          <cell r="P2" t="str">
            <v>Disney</v>
          </cell>
          <cell r="Q2" t="str">
            <v>2024 Catalog</v>
          </cell>
          <cell r="R2">
            <v>71500</v>
          </cell>
          <cell r="S2">
            <v>550050</v>
          </cell>
          <cell r="T2" t="e">
            <v>#N/A</v>
          </cell>
        </row>
        <row r="3">
          <cell r="A3" t="str">
            <v>EL453123-ST</v>
          </cell>
          <cell r="B3" t="str">
            <v>EL453123-ST</v>
          </cell>
          <cell r="C3" t="str">
            <v>Gadget Headband, Wrench &amp; Tail Kit</v>
          </cell>
          <cell r="D3" t="str">
            <v>Disney</v>
          </cell>
          <cell r="E3" t="str">
            <v>Rescue Rangers</v>
          </cell>
          <cell r="F3">
            <v>9.99</v>
          </cell>
          <cell r="G3">
            <v>19.989999999999998</v>
          </cell>
          <cell r="H3">
            <v>3</v>
          </cell>
          <cell r="I3"/>
          <cell r="J3"/>
          <cell r="K3"/>
          <cell r="L3"/>
          <cell r="M3">
            <v>889851217788</v>
          </cell>
          <cell r="N3" t="str">
            <v>Proto Approved</v>
          </cell>
          <cell r="O3"/>
          <cell r="P3" t="str">
            <v>Disney</v>
          </cell>
          <cell r="Q3" t="str">
            <v>2024 Catalog</v>
          </cell>
          <cell r="R3" t="e">
            <v>#N/A</v>
          </cell>
          <cell r="S3">
            <v>453123</v>
          </cell>
          <cell r="T3" t="e">
            <v>#N/A</v>
          </cell>
        </row>
        <row r="4">
          <cell r="A4" t="str">
            <v>EL412814-ST</v>
          </cell>
          <cell r="B4" t="str">
            <v>EL412814-ST</v>
          </cell>
          <cell r="C4" t="str">
            <v>Aristocats, Toulouse Plush HB, Collar &amp; Tail Kit</v>
          </cell>
          <cell r="D4" t="str">
            <v>Disney</v>
          </cell>
          <cell r="E4" t="str">
            <v>Disney Classic</v>
          </cell>
          <cell r="F4">
            <v>10.99</v>
          </cell>
          <cell r="G4">
            <v>21.99</v>
          </cell>
          <cell r="H4">
            <v>3</v>
          </cell>
          <cell r="I4">
            <v>48</v>
          </cell>
          <cell r="J4"/>
          <cell r="K4"/>
          <cell r="L4"/>
          <cell r="M4" t="str">
            <v>618480043693</v>
          </cell>
          <cell r="N4" t="str">
            <v>PO Ready</v>
          </cell>
          <cell r="O4" t="str">
            <v>https://images.fun.com/products/78415/1-1.jpg</v>
          </cell>
          <cell r="P4" t="str">
            <v xml:space="preserve">Disney Aristocats </v>
          </cell>
          <cell r="Q4" t="str">
            <v>2024 Catalog</v>
          </cell>
          <cell r="R4">
            <v>78415</v>
          </cell>
          <cell r="S4">
            <v>412814</v>
          </cell>
          <cell r="T4" t="e">
            <v>#N/A</v>
          </cell>
        </row>
        <row r="5">
          <cell r="A5" t="str">
            <v>EL251079-ST</v>
          </cell>
          <cell r="B5" t="str">
            <v>EL251079-ST</v>
          </cell>
          <cell r="C5" t="str">
            <v>Hiro Plush Helmet</v>
          </cell>
          <cell r="D5" t="str">
            <v>Disney</v>
          </cell>
          <cell r="E5" t="str">
            <v>Big Hero 6</v>
          </cell>
          <cell r="F5">
            <v>1.99</v>
          </cell>
          <cell r="G5">
            <v>7.99</v>
          </cell>
          <cell r="H5">
            <v>6</v>
          </cell>
          <cell r="I5">
            <v>48</v>
          </cell>
          <cell r="J5"/>
          <cell r="K5"/>
          <cell r="L5"/>
          <cell r="M5" t="str">
            <v>618480026221</v>
          </cell>
          <cell r="N5" t="str">
            <v>Discontinued Clearance</v>
          </cell>
          <cell r="O5" t="str">
            <v>https://images.fun.com/products/69062/1-1.jpg</v>
          </cell>
          <cell r="P5" t="str">
            <v>Disney Big Hero 6</v>
          </cell>
          <cell r="Q5" t="str">
            <v>Disco - online only</v>
          </cell>
          <cell r="R5">
            <v>69062</v>
          </cell>
          <cell r="S5">
            <v>251079</v>
          </cell>
          <cell r="T5" t="e">
            <v>#N/A</v>
          </cell>
        </row>
        <row r="6">
          <cell r="A6" t="str">
            <v>EL453509AD-XS</v>
          </cell>
          <cell r="B6" t="str">
            <v>EL453509AD-XS</v>
          </cell>
          <cell r="C6" t="str">
            <v>Lightning McQueen Crew Hat &amp; Vest Kit XS</v>
          </cell>
          <cell r="D6" t="str">
            <v>Disney</v>
          </cell>
          <cell r="E6" t="str">
            <v>Cars</v>
          </cell>
          <cell r="F6">
            <v>14.99</v>
          </cell>
          <cell r="G6">
            <v>29.99</v>
          </cell>
          <cell r="H6">
            <v>1</v>
          </cell>
          <cell r="I6"/>
          <cell r="J6"/>
          <cell r="K6"/>
          <cell r="L6"/>
          <cell r="M6">
            <v>889851303191</v>
          </cell>
          <cell r="N6" t="str">
            <v>Proto Approved</v>
          </cell>
          <cell r="O6"/>
          <cell r="P6" t="str">
            <v>Disney Cars</v>
          </cell>
          <cell r="Q6" t="str">
            <v>2024 Catalog</v>
          </cell>
          <cell r="R6" t="e">
            <v>#N/A</v>
          </cell>
          <cell r="S6" t="str">
            <v>453509AD-XS</v>
          </cell>
          <cell r="T6" t="e">
            <v>#N/A</v>
          </cell>
        </row>
        <row r="7">
          <cell r="A7" t="str">
            <v>EL453509AD-S</v>
          </cell>
          <cell r="B7" t="str">
            <v>EL453509AD-S</v>
          </cell>
          <cell r="C7" t="str">
            <v>Lightning McQueen Crew Hat &amp; Vest Kit S</v>
          </cell>
          <cell r="D7" t="str">
            <v>Disney</v>
          </cell>
          <cell r="E7" t="str">
            <v>Cars</v>
          </cell>
          <cell r="F7">
            <v>14.99</v>
          </cell>
          <cell r="G7">
            <v>29.99</v>
          </cell>
          <cell r="H7">
            <v>1</v>
          </cell>
          <cell r="I7"/>
          <cell r="J7"/>
          <cell r="K7"/>
          <cell r="L7"/>
          <cell r="M7">
            <v>889851303207</v>
          </cell>
          <cell r="N7" t="str">
            <v>Proto Approved</v>
          </cell>
          <cell r="O7"/>
          <cell r="P7" t="str">
            <v>Disney Cars</v>
          </cell>
          <cell r="Q7" t="str">
            <v>2024 Catalog</v>
          </cell>
          <cell r="R7" t="e">
            <v>#N/A</v>
          </cell>
          <cell r="S7" t="str">
            <v>453509AD-S</v>
          </cell>
          <cell r="T7" t="e">
            <v>#N/A</v>
          </cell>
        </row>
        <row r="8">
          <cell r="A8" t="str">
            <v>EL453509AD-M</v>
          </cell>
          <cell r="B8" t="str">
            <v>EL453509AD-M</v>
          </cell>
          <cell r="C8" t="str">
            <v>Lightning McQueen Crew Hat &amp; Vest Kit M</v>
          </cell>
          <cell r="D8" t="str">
            <v>Disney</v>
          </cell>
          <cell r="E8" t="str">
            <v>Cars</v>
          </cell>
          <cell r="F8">
            <v>14.99</v>
          </cell>
          <cell r="G8">
            <v>29.99</v>
          </cell>
          <cell r="H8">
            <v>1</v>
          </cell>
          <cell r="I8"/>
          <cell r="J8"/>
          <cell r="K8"/>
          <cell r="L8"/>
          <cell r="M8">
            <v>889851265192</v>
          </cell>
          <cell r="N8" t="str">
            <v>Proto Approved</v>
          </cell>
          <cell r="O8"/>
          <cell r="P8" t="str">
            <v>Disney Cars</v>
          </cell>
          <cell r="Q8" t="str">
            <v>2024 Catalog</v>
          </cell>
          <cell r="R8" t="e">
            <v>#N/A</v>
          </cell>
          <cell r="S8" t="str">
            <v>453509AD-M</v>
          </cell>
          <cell r="T8" t="e">
            <v>#N/A</v>
          </cell>
        </row>
        <row r="9">
          <cell r="A9" t="str">
            <v>EL453509AD-L</v>
          </cell>
          <cell r="B9" t="str">
            <v>EL453509AD-L</v>
          </cell>
          <cell r="C9" t="str">
            <v>Lightning McQueen Crew Hat &amp; Vest Kit L</v>
          </cell>
          <cell r="D9" t="str">
            <v>Disney</v>
          </cell>
          <cell r="E9" t="str">
            <v>Cars</v>
          </cell>
          <cell r="F9">
            <v>14.99</v>
          </cell>
          <cell r="G9">
            <v>29.99</v>
          </cell>
          <cell r="H9">
            <v>1</v>
          </cell>
          <cell r="I9"/>
          <cell r="J9"/>
          <cell r="K9"/>
          <cell r="L9"/>
          <cell r="M9">
            <v>889851303214</v>
          </cell>
          <cell r="N9" t="str">
            <v>Proto Approved</v>
          </cell>
          <cell r="O9"/>
          <cell r="P9" t="str">
            <v>Disney Cars</v>
          </cell>
          <cell r="Q9" t="str">
            <v>2024 Catalog</v>
          </cell>
          <cell r="R9" t="e">
            <v>#N/A</v>
          </cell>
          <cell r="S9" t="str">
            <v>453509AD-L</v>
          </cell>
          <cell r="T9" t="e">
            <v>#N/A</v>
          </cell>
        </row>
        <row r="10">
          <cell r="A10" t="str">
            <v>EL453509AD-XL</v>
          </cell>
          <cell r="B10" t="str">
            <v>EL453509AD-XL</v>
          </cell>
          <cell r="C10" t="str">
            <v>Lightning McQueen Crew Hat &amp; Vest Kit XL</v>
          </cell>
          <cell r="D10" t="str">
            <v>Disney</v>
          </cell>
          <cell r="E10" t="str">
            <v>Cars</v>
          </cell>
          <cell r="F10">
            <v>14.99</v>
          </cell>
          <cell r="G10">
            <v>29.99</v>
          </cell>
          <cell r="H10">
            <v>1</v>
          </cell>
          <cell r="I10"/>
          <cell r="J10"/>
          <cell r="K10"/>
          <cell r="L10"/>
          <cell r="M10">
            <v>889851303221</v>
          </cell>
          <cell r="N10" t="str">
            <v>Proto Approved</v>
          </cell>
          <cell r="O10"/>
          <cell r="P10" t="str">
            <v>Disney Cars</v>
          </cell>
          <cell r="Q10" t="str">
            <v>2024 Catalog</v>
          </cell>
          <cell r="R10" t="e">
            <v>#N/A</v>
          </cell>
          <cell r="S10" t="str">
            <v>453509AD-XL</v>
          </cell>
          <cell r="T10" t="e">
            <v>#N/A</v>
          </cell>
        </row>
        <row r="11">
          <cell r="A11" t="str">
            <v>EL429207-ST</v>
          </cell>
          <cell r="B11" t="str">
            <v>EL429207-ST</v>
          </cell>
          <cell r="C11" t="str">
            <v>Rajah Costume Companion</v>
          </cell>
          <cell r="D11" t="str">
            <v>Disney</v>
          </cell>
          <cell r="E11" t="str">
            <v>Aladdin</v>
          </cell>
          <cell r="F11">
            <v>17.5</v>
          </cell>
          <cell r="G11">
            <v>34.99</v>
          </cell>
          <cell r="H11">
            <v>1</v>
          </cell>
          <cell r="I11">
            <v>12</v>
          </cell>
          <cell r="J11"/>
          <cell r="K11"/>
          <cell r="L11"/>
          <cell r="M11" t="str">
            <v>618480044065</v>
          </cell>
          <cell r="N11" t="str">
            <v>PO Ready</v>
          </cell>
          <cell r="O11" t="str">
            <v>https://images.fun.com/products/77650/1-1.jpg</v>
          </cell>
          <cell r="P11" t="str">
            <v>Disney Character Bag</v>
          </cell>
          <cell r="Q11" t="str">
            <v>2024 Catalog</v>
          </cell>
          <cell r="R11">
            <v>77650</v>
          </cell>
          <cell r="S11">
            <v>429207</v>
          </cell>
          <cell r="T11" t="e">
            <v>#N/A</v>
          </cell>
        </row>
        <row r="12">
          <cell r="A12" t="str">
            <v>EL453129AD-XS</v>
          </cell>
          <cell r="B12" t="str">
            <v>EL453129AD-XS</v>
          </cell>
          <cell r="C12" t="str">
            <v>Oaken Hat, Sweater &amp; Suspenders Kit Adult XS</v>
          </cell>
          <cell r="D12" t="str">
            <v>Disney</v>
          </cell>
          <cell r="E12" t="str">
            <v>Frozen</v>
          </cell>
          <cell r="F12">
            <v>42.99</v>
          </cell>
          <cell r="G12">
            <v>74.989999999999995</v>
          </cell>
          <cell r="H12">
            <v>1</v>
          </cell>
          <cell r="I12"/>
          <cell r="J12"/>
          <cell r="K12"/>
          <cell r="L12"/>
          <cell r="M12">
            <v>889851299210</v>
          </cell>
          <cell r="N12" t="str">
            <v>Pre Pro Approved</v>
          </cell>
          <cell r="O12"/>
          <cell r="P12" t="str">
            <v>Disney Frozen</v>
          </cell>
          <cell r="Q12" t="str">
            <v>2024 Catalog</v>
          </cell>
          <cell r="R12" t="e">
            <v>#N/A</v>
          </cell>
          <cell r="S12" t="str">
            <v>453129AD-XS</v>
          </cell>
          <cell r="T12" t="e">
            <v>#N/A</v>
          </cell>
        </row>
        <row r="13">
          <cell r="A13" t="str">
            <v>EL453129AD-S</v>
          </cell>
          <cell r="B13" t="str">
            <v>EL453129AD-S</v>
          </cell>
          <cell r="C13" t="str">
            <v>Oaken Hat, Sweater &amp; Suspenders Kit Adult S</v>
          </cell>
          <cell r="D13" t="str">
            <v>Disney</v>
          </cell>
          <cell r="E13" t="str">
            <v>Frozen</v>
          </cell>
          <cell r="F13">
            <v>42.99</v>
          </cell>
          <cell r="G13">
            <v>74.989999999999995</v>
          </cell>
          <cell r="H13">
            <v>1</v>
          </cell>
          <cell r="I13"/>
          <cell r="J13"/>
          <cell r="K13"/>
          <cell r="L13"/>
          <cell r="M13">
            <v>889851299227</v>
          </cell>
          <cell r="N13" t="str">
            <v>Pre Pro Approved</v>
          </cell>
          <cell r="O13"/>
          <cell r="P13" t="str">
            <v>Disney Frozen</v>
          </cell>
          <cell r="Q13" t="str">
            <v>2024 Catalog</v>
          </cell>
          <cell r="R13" t="e">
            <v>#N/A</v>
          </cell>
          <cell r="S13" t="str">
            <v>453129AD-S</v>
          </cell>
          <cell r="T13" t="e">
            <v>#N/A</v>
          </cell>
        </row>
        <row r="14">
          <cell r="A14" t="str">
            <v>EL453129AD-M</v>
          </cell>
          <cell r="B14" t="str">
            <v>EL453129AD-M</v>
          </cell>
          <cell r="C14" t="str">
            <v>Oaken Hat, Sweater &amp; Suspenders Kit Adult M</v>
          </cell>
          <cell r="D14" t="str">
            <v>Disney</v>
          </cell>
          <cell r="E14" t="str">
            <v>Frozen</v>
          </cell>
          <cell r="F14">
            <v>42.99</v>
          </cell>
          <cell r="G14">
            <v>74.989999999999995</v>
          </cell>
          <cell r="H14">
            <v>1</v>
          </cell>
          <cell r="I14"/>
          <cell r="J14"/>
          <cell r="K14"/>
          <cell r="L14"/>
          <cell r="M14">
            <v>889851217924</v>
          </cell>
          <cell r="N14" t="str">
            <v>Pre Pro Approved</v>
          </cell>
          <cell r="O14"/>
          <cell r="P14" t="str">
            <v>Disney Frozen</v>
          </cell>
          <cell r="Q14" t="str">
            <v>2024 Catalog</v>
          </cell>
          <cell r="R14" t="e">
            <v>#N/A</v>
          </cell>
          <cell r="S14" t="str">
            <v>453129AD-M</v>
          </cell>
          <cell r="T14" t="e">
            <v>#N/A</v>
          </cell>
        </row>
        <row r="15">
          <cell r="A15" t="str">
            <v>EL453129AD-L</v>
          </cell>
          <cell r="B15" t="str">
            <v>EL453129AD-L</v>
          </cell>
          <cell r="C15" t="str">
            <v>Oaken Hat, Sweater &amp; Suspenders Kit Adult L</v>
          </cell>
          <cell r="D15" t="str">
            <v>Disney</v>
          </cell>
          <cell r="E15" t="str">
            <v>Frozen</v>
          </cell>
          <cell r="F15">
            <v>42.99</v>
          </cell>
          <cell r="G15">
            <v>74.989999999999995</v>
          </cell>
          <cell r="H15">
            <v>1</v>
          </cell>
          <cell r="I15"/>
          <cell r="J15"/>
          <cell r="K15"/>
          <cell r="L15"/>
          <cell r="M15">
            <v>889851299234</v>
          </cell>
          <cell r="N15" t="str">
            <v>Pre Pro Approved</v>
          </cell>
          <cell r="O15"/>
          <cell r="P15" t="str">
            <v>Disney Frozen</v>
          </cell>
          <cell r="Q15" t="str">
            <v>2024 Catalog</v>
          </cell>
          <cell r="R15" t="e">
            <v>#N/A</v>
          </cell>
          <cell r="S15" t="str">
            <v>453129AD-L</v>
          </cell>
          <cell r="T15" t="e">
            <v>#N/A</v>
          </cell>
        </row>
        <row r="16">
          <cell r="A16" t="str">
            <v>EL453129AD-XL</v>
          </cell>
          <cell r="B16" t="str">
            <v>EL453129AD-XL</v>
          </cell>
          <cell r="C16" t="str">
            <v>Oaken Hat, Sweater &amp; Suspenders Kit Adult XL</v>
          </cell>
          <cell r="D16" t="str">
            <v>Disney</v>
          </cell>
          <cell r="E16" t="str">
            <v>Frozen</v>
          </cell>
          <cell r="F16">
            <v>42.99</v>
          </cell>
          <cell r="G16">
            <v>74.989999999999995</v>
          </cell>
          <cell r="H16">
            <v>1</v>
          </cell>
          <cell r="I16"/>
          <cell r="J16"/>
          <cell r="K16"/>
          <cell r="L16"/>
          <cell r="M16">
            <v>889851299241</v>
          </cell>
          <cell r="N16" t="str">
            <v>Pre Pro Approved</v>
          </cell>
          <cell r="O16"/>
          <cell r="P16" t="str">
            <v>Disney Frozen</v>
          </cell>
          <cell r="Q16" t="str">
            <v>2024 Catalog</v>
          </cell>
          <cell r="R16" t="e">
            <v>#N/A</v>
          </cell>
          <cell r="S16" t="str">
            <v>453129AD-XL</v>
          </cell>
          <cell r="T16" t="e">
            <v>#N/A</v>
          </cell>
        </row>
        <row r="17">
          <cell r="A17" t="str">
            <v>EL453129AD-2X</v>
          </cell>
          <cell r="B17" t="str">
            <v>EL453129AD-2X</v>
          </cell>
          <cell r="C17" t="str">
            <v>Oaken Hat, Sweater &amp; Suspenders Kit Adult 2XL</v>
          </cell>
          <cell r="D17" t="str">
            <v>Disney</v>
          </cell>
          <cell r="E17" t="str">
            <v>Frozen</v>
          </cell>
          <cell r="F17">
            <v>42.99</v>
          </cell>
          <cell r="G17">
            <v>74.989999999999995</v>
          </cell>
          <cell r="H17">
            <v>1</v>
          </cell>
          <cell r="I17"/>
          <cell r="J17"/>
          <cell r="K17"/>
          <cell r="L17"/>
          <cell r="M17">
            <v>889851299258</v>
          </cell>
          <cell r="N17" t="str">
            <v>Pre Pro Approved</v>
          </cell>
          <cell r="O17"/>
          <cell r="P17" t="str">
            <v>Disney Frozen</v>
          </cell>
          <cell r="Q17" t="str">
            <v>2024 Catalog</v>
          </cell>
          <cell r="R17" t="e">
            <v>#N/A</v>
          </cell>
          <cell r="S17" t="str">
            <v>453129AD-2XL</v>
          </cell>
          <cell r="T17" t="e">
            <v>#N/A</v>
          </cell>
        </row>
        <row r="18">
          <cell r="A18" t="str">
            <v>EL453129AD-3X</v>
          </cell>
          <cell r="B18" t="str">
            <v>EL453129AD-3X</v>
          </cell>
          <cell r="C18" t="str">
            <v>Oaken Hat, Sweater &amp; Suspenders Kit Adult 3XL</v>
          </cell>
          <cell r="D18" t="str">
            <v>Disney</v>
          </cell>
          <cell r="E18" t="str">
            <v>Frozen</v>
          </cell>
          <cell r="F18">
            <v>42.99</v>
          </cell>
          <cell r="G18">
            <v>74.989999999999995</v>
          </cell>
          <cell r="H18">
            <v>1</v>
          </cell>
          <cell r="I18"/>
          <cell r="J18"/>
          <cell r="K18"/>
          <cell r="L18"/>
          <cell r="M18">
            <v>889851299265</v>
          </cell>
          <cell r="N18" t="str">
            <v>Pre Pro Approved</v>
          </cell>
          <cell r="O18"/>
          <cell r="P18" t="str">
            <v>Disney Frozen</v>
          </cell>
          <cell r="Q18" t="str">
            <v>2024 Catalog</v>
          </cell>
          <cell r="R18" t="e">
            <v>#N/A</v>
          </cell>
          <cell r="S18" t="str">
            <v>453129AD-3XL</v>
          </cell>
          <cell r="T18" t="e">
            <v>#N/A</v>
          </cell>
        </row>
        <row r="19">
          <cell r="A19" t="str">
            <v>EL453540-ST</v>
          </cell>
          <cell r="B19" t="str">
            <v>EL453540-ST</v>
          </cell>
          <cell r="C19" t="str">
            <v xml:space="preserve">Kid's Mickey Mouse White Gloves </v>
          </cell>
          <cell r="D19" t="str">
            <v>Disney</v>
          </cell>
          <cell r="E19" t="str">
            <v>Mickey</v>
          </cell>
          <cell r="F19">
            <v>9.99</v>
          </cell>
          <cell r="G19">
            <v>19.989999999999998</v>
          </cell>
          <cell r="H19">
            <v>3</v>
          </cell>
          <cell r="I19"/>
          <cell r="J19"/>
          <cell r="K19"/>
          <cell r="L19"/>
          <cell r="M19">
            <v>889851318843</v>
          </cell>
          <cell r="N19" t="str">
            <v>PO Ready</v>
          </cell>
          <cell r="O19"/>
          <cell r="P19" t="str">
            <v>Disney Mickey Mouse</v>
          </cell>
          <cell r="Q19" t="str">
            <v>2024 Catalog</v>
          </cell>
          <cell r="R19"/>
          <cell r="S19">
            <v>453540</v>
          </cell>
          <cell r="T19" t="e">
            <v>#N/A</v>
          </cell>
        </row>
        <row r="20">
          <cell r="A20" t="str">
            <v>EL251591</v>
          </cell>
          <cell r="B20" t="str">
            <v>EL251591</v>
          </cell>
          <cell r="C20" t="str">
            <v>Chef Hat with Hidden Remy</v>
          </cell>
          <cell r="D20" t="str">
            <v>Disney</v>
          </cell>
          <cell r="E20" t="str">
            <v>Ratatouille</v>
          </cell>
          <cell r="F20">
            <v>14.99</v>
          </cell>
          <cell r="G20"/>
          <cell r="H20">
            <v>3</v>
          </cell>
          <cell r="I20"/>
          <cell r="J20"/>
          <cell r="K20"/>
          <cell r="L20"/>
          <cell r="M20">
            <v>889851318201</v>
          </cell>
          <cell r="N20" t="str">
            <v>In Production</v>
          </cell>
          <cell r="O20" t="str">
            <v>https://images.fun.com/products/89484/1-1.jpg</v>
          </cell>
          <cell r="P20" t="str">
            <v>Disney Ratatouille</v>
          </cell>
          <cell r="Q20" t="str">
            <v>2024 Supplement</v>
          </cell>
          <cell r="R20"/>
          <cell r="S20">
            <v>251591</v>
          </cell>
          <cell r="T20" t="e">
            <v>#N/A</v>
          </cell>
        </row>
        <row r="21">
          <cell r="A21" t="str">
            <v>EL161107-ST</v>
          </cell>
          <cell r="B21" t="str">
            <v>EL161107-ST</v>
          </cell>
          <cell r="C21" t="str">
            <v>Sox Plush Face Headband</v>
          </cell>
          <cell r="D21" t="str">
            <v>Disney</v>
          </cell>
          <cell r="E21" t="str">
            <v>Lightyear</v>
          </cell>
          <cell r="F21">
            <v>9.99</v>
          </cell>
          <cell r="G21">
            <v>19.989999999999998</v>
          </cell>
          <cell r="H21">
            <v>3</v>
          </cell>
          <cell r="I21"/>
          <cell r="J21"/>
          <cell r="K21"/>
          <cell r="L21"/>
          <cell r="M21">
            <v>889851215470</v>
          </cell>
          <cell r="N21" t="str">
            <v>PO Ready</v>
          </cell>
          <cell r="O21" t="str">
            <v>https://images.fun.com/products/86055/1-1.jpg</v>
          </cell>
          <cell r="P21" t="str">
            <v>Disney Toy Story</v>
          </cell>
          <cell r="Q21" t="str">
            <v>2024 Catalog</v>
          </cell>
          <cell r="R21">
            <v>86055</v>
          </cell>
          <cell r="S21" t="str">
            <v>EL161107</v>
          </cell>
          <cell r="T21" t="e">
            <v>#N/A</v>
          </cell>
        </row>
        <row r="22">
          <cell r="A22" t="str">
            <v>EL161116-ST</v>
          </cell>
          <cell r="B22" t="str">
            <v>EL161116-ST</v>
          </cell>
          <cell r="C22" t="str">
            <v>Roo Face Headband</v>
          </cell>
          <cell r="D22" t="str">
            <v>Disney</v>
          </cell>
          <cell r="E22" t="str">
            <v>Winnie the Pooh</v>
          </cell>
          <cell r="F22">
            <v>7.99</v>
          </cell>
          <cell r="G22">
            <v>14.99</v>
          </cell>
          <cell r="H22">
            <v>3</v>
          </cell>
          <cell r="I22"/>
          <cell r="J22"/>
          <cell r="K22"/>
          <cell r="L22"/>
          <cell r="M22">
            <v>889851218037</v>
          </cell>
          <cell r="N22" t="str">
            <v>In Production</v>
          </cell>
          <cell r="O22" t="str">
            <v>https://images.fun.com/products/82359/1-1.jpg</v>
          </cell>
          <cell r="P22" t="str">
            <v>Disney Winnie the Pooh</v>
          </cell>
          <cell r="Q22" t="str">
            <v>2024 Catalog</v>
          </cell>
          <cell r="R22">
            <v>82359</v>
          </cell>
          <cell r="S22">
            <v>161116</v>
          </cell>
          <cell r="T22" t="e">
            <v>#N/A</v>
          </cell>
        </row>
        <row r="23">
          <cell r="A23" t="str">
            <v>EL453218-ST</v>
          </cell>
          <cell r="B23" t="str">
            <v>EL453218-ST</v>
          </cell>
          <cell r="C23" t="str">
            <v>Green Eggs &amp; Ham Baby Carrier Cover</v>
          </cell>
          <cell r="D23" t="str">
            <v>Dr. Seuss</v>
          </cell>
          <cell r="E23" t="str">
            <v>Dr. Seuss</v>
          </cell>
          <cell r="F23">
            <v>19.989999999999998</v>
          </cell>
          <cell r="G23">
            <v>39.99</v>
          </cell>
          <cell r="H23">
            <v>1</v>
          </cell>
          <cell r="I23"/>
          <cell r="J23"/>
          <cell r="K23"/>
          <cell r="L23"/>
          <cell r="M23">
            <v>889851228562</v>
          </cell>
          <cell r="N23" t="str">
            <v>Pre Pro Approved</v>
          </cell>
          <cell r="O23"/>
          <cell r="P23" t="str">
            <v>Dr. Seuss Baby Carrier</v>
          </cell>
          <cell r="Q23" t="str">
            <v>2024 Catalog</v>
          </cell>
          <cell r="R23" t="e">
            <v>#N/A</v>
          </cell>
          <cell r="S23" t="str">
            <v>EL453218</v>
          </cell>
          <cell r="T23" t="e">
            <v>#N/A</v>
          </cell>
        </row>
        <row r="24">
          <cell r="A24" t="str">
            <v>EL400618-18/24mo</v>
          </cell>
          <cell r="B24" t="str">
            <v>EL400618-18/24mo</v>
          </cell>
          <cell r="C24" t="str">
            <v>The Cat in the Hat Onesie Infant 18-24M</v>
          </cell>
          <cell r="D24" t="str">
            <v>Dr. Seuss</v>
          </cell>
          <cell r="E24" t="str">
            <v>The Cat in the Hat</v>
          </cell>
          <cell r="F24">
            <v>15.99</v>
          </cell>
          <cell r="G24">
            <v>31.99</v>
          </cell>
          <cell r="H24">
            <v>1</v>
          </cell>
          <cell r="I24">
            <v>72</v>
          </cell>
          <cell r="J24"/>
          <cell r="K24"/>
          <cell r="L24"/>
          <cell r="M24" t="str">
            <v>618480048650</v>
          </cell>
          <cell r="N24" t="str">
            <v>PO Ready</v>
          </cell>
          <cell r="O24" t="str">
            <v>https://images.fun.com/products/69480/1-1.jpg</v>
          </cell>
          <cell r="P24" t="str">
            <v>Dr. Seuss Cat in the Hat Costume</v>
          </cell>
          <cell r="Q24" t="str">
            <v>2024 Catalog</v>
          </cell>
          <cell r="R24">
            <v>86358</v>
          </cell>
          <cell r="S24" t="str">
            <v>400618-1824M</v>
          </cell>
          <cell r="T24" t="e">
            <v>#N/A</v>
          </cell>
        </row>
        <row r="25">
          <cell r="A25" t="str">
            <v>EL403330-2X</v>
          </cell>
          <cell r="B25" t="str">
            <v>EL403330-2X</v>
          </cell>
          <cell r="C25" t="str">
            <v>The Cat in the Hat Costume Plus Mens 2X</v>
          </cell>
          <cell r="D25" t="str">
            <v>Dr. Seuss</v>
          </cell>
          <cell r="E25" t="str">
            <v>The Cat in the Hat</v>
          </cell>
          <cell r="F25">
            <v>21.5</v>
          </cell>
          <cell r="G25">
            <v>42.99</v>
          </cell>
          <cell r="H25">
            <v>1</v>
          </cell>
          <cell r="I25">
            <v>12</v>
          </cell>
          <cell r="J25"/>
          <cell r="K25"/>
          <cell r="L25"/>
          <cell r="M25" t="str">
            <v>618480046373</v>
          </cell>
          <cell r="N25" t="str">
            <v>In Production</v>
          </cell>
          <cell r="O25" t="str">
            <v>https://images.fun.com/products/14892/1-1.jpg</v>
          </cell>
          <cell r="P25" t="str">
            <v>Dr. Seuss Cat in the Hat Costume</v>
          </cell>
          <cell r="Q25" t="str">
            <v>2024 Catalog</v>
          </cell>
          <cell r="R25">
            <v>14892</v>
          </cell>
          <cell r="S25" t="str">
            <v>4033302X</v>
          </cell>
          <cell r="T25" t="e">
            <v>#N/A</v>
          </cell>
        </row>
        <row r="26">
          <cell r="A26" t="str">
            <v>EL4971AD-S</v>
          </cell>
          <cell r="B26" t="str">
            <v>EL4971AD-S</v>
          </cell>
          <cell r="C26" t="str">
            <v>Cat in the Hat Kigurumi Costume S</v>
          </cell>
          <cell r="D26" t="str">
            <v>Dr. Seuss</v>
          </cell>
          <cell r="E26" t="str">
            <v>The Cat in the Hat</v>
          </cell>
          <cell r="F26">
            <v>24.99</v>
          </cell>
          <cell r="G26">
            <v>49.99</v>
          </cell>
          <cell r="H26">
            <v>1</v>
          </cell>
          <cell r="I26"/>
          <cell r="J26"/>
          <cell r="K26"/>
          <cell r="L26"/>
          <cell r="M26">
            <v>889851376775</v>
          </cell>
          <cell r="N26" t="str">
            <v>In Production</v>
          </cell>
          <cell r="O26" t="str">
            <v>https://images.fun.com/products/87027/1-1.jpg</v>
          </cell>
          <cell r="P26" t="str">
            <v>Dr. Seuss Cat in the Hat Costume Jumpsuit</v>
          </cell>
          <cell r="Q26" t="str">
            <v>2024 Supplement</v>
          </cell>
          <cell r="R26"/>
          <cell r="S26" t="str">
            <v>4971S</v>
          </cell>
          <cell r="T26" t="e">
            <v>#N/A</v>
          </cell>
        </row>
        <row r="27">
          <cell r="A27" t="str">
            <v>EL4971AD-M</v>
          </cell>
          <cell r="B27" t="str">
            <v>EL4971AD-M</v>
          </cell>
          <cell r="C27" t="str">
            <v>Cat in the Hat Kigurumi Costume M</v>
          </cell>
          <cell r="D27" t="str">
            <v>Dr. Seuss</v>
          </cell>
          <cell r="E27" t="str">
            <v>The Cat in the Hat</v>
          </cell>
          <cell r="F27">
            <v>24.99</v>
          </cell>
          <cell r="G27">
            <v>49.99</v>
          </cell>
          <cell r="H27">
            <v>1</v>
          </cell>
          <cell r="I27"/>
          <cell r="J27"/>
          <cell r="K27"/>
          <cell r="L27"/>
          <cell r="M27">
            <v>889851291474</v>
          </cell>
          <cell r="N27" t="str">
            <v>In Production</v>
          </cell>
          <cell r="O27" t="str">
            <v>https://images.fun.com/products/87027/1-1.jpg</v>
          </cell>
          <cell r="P27" t="str">
            <v>Dr. Seuss Cat in the Hat Costume Jumpsuit</v>
          </cell>
          <cell r="Q27" t="str">
            <v>2024 Supplement</v>
          </cell>
          <cell r="R27"/>
          <cell r="S27" t="str">
            <v>4971M</v>
          </cell>
          <cell r="T27" t="e">
            <v>#N/A</v>
          </cell>
        </row>
        <row r="28">
          <cell r="A28" t="str">
            <v>EL4971AD-L</v>
          </cell>
          <cell r="B28" t="str">
            <v>EL4971AD-L</v>
          </cell>
          <cell r="C28" t="str">
            <v>Cat in the Hat Kigurumi Costume L</v>
          </cell>
          <cell r="D28" t="str">
            <v>Dr. Seuss</v>
          </cell>
          <cell r="E28" t="str">
            <v>The Cat in the Hat</v>
          </cell>
          <cell r="F28">
            <v>24.99</v>
          </cell>
          <cell r="G28">
            <v>49.99</v>
          </cell>
          <cell r="H28">
            <v>1</v>
          </cell>
          <cell r="I28"/>
          <cell r="J28"/>
          <cell r="K28"/>
          <cell r="L28"/>
          <cell r="M28">
            <v>889851376782</v>
          </cell>
          <cell r="N28" t="str">
            <v>In Production</v>
          </cell>
          <cell r="O28" t="str">
            <v>https://images.fun.com/products/87027/1-1.jpg</v>
          </cell>
          <cell r="P28" t="str">
            <v>Dr. Seuss Cat in the Hat Costume Jumpsuit</v>
          </cell>
          <cell r="Q28" t="str">
            <v>2024 Supplement</v>
          </cell>
          <cell r="R28"/>
          <cell r="S28" t="str">
            <v>4971L</v>
          </cell>
          <cell r="T28" t="e">
            <v>#N/A</v>
          </cell>
        </row>
        <row r="29">
          <cell r="A29" t="str">
            <v>EL4971AD-XL</v>
          </cell>
          <cell r="B29" t="str">
            <v>EL4971AD-XL</v>
          </cell>
          <cell r="C29" t="str">
            <v>Cat in the Hat Kigurumi Costume XL</v>
          </cell>
          <cell r="D29" t="str">
            <v>Dr. Seuss</v>
          </cell>
          <cell r="E29" t="str">
            <v>The Cat in the Hat</v>
          </cell>
          <cell r="F29">
            <v>24.99</v>
          </cell>
          <cell r="G29">
            <v>49.99</v>
          </cell>
          <cell r="H29">
            <v>1</v>
          </cell>
          <cell r="I29"/>
          <cell r="J29"/>
          <cell r="K29"/>
          <cell r="L29"/>
          <cell r="M29">
            <v>889851376799</v>
          </cell>
          <cell r="N29" t="str">
            <v>In Production</v>
          </cell>
          <cell r="O29" t="str">
            <v>https://images.fun.com/products/87027/1-1.jpg</v>
          </cell>
          <cell r="P29" t="str">
            <v>Dr. Seuss Cat in the Hat Costume Jumpsuit</v>
          </cell>
          <cell r="Q29" t="str">
            <v>2024 Supplement</v>
          </cell>
          <cell r="R29"/>
          <cell r="S29" t="str">
            <v>EL4971XL</v>
          </cell>
          <cell r="T29" t="e">
            <v>#N/A</v>
          </cell>
        </row>
        <row r="30">
          <cell r="A30" t="str">
            <v>EL400634TD-2T</v>
          </cell>
          <cell r="B30" t="str">
            <v>EL400634TD-2T</v>
          </cell>
          <cell r="C30" t="str">
            <v>Horton Costume Kids Toddler 2T</v>
          </cell>
          <cell r="D30" t="str">
            <v>Dr. Seuss</v>
          </cell>
          <cell r="E30" t="str">
            <v>Horton Hears a Who</v>
          </cell>
          <cell r="F30">
            <v>15.99</v>
          </cell>
          <cell r="G30">
            <v>31.99</v>
          </cell>
          <cell r="H30">
            <v>1</v>
          </cell>
          <cell r="I30">
            <v>18</v>
          </cell>
          <cell r="J30"/>
          <cell r="K30"/>
          <cell r="L30"/>
          <cell r="M30" t="str">
            <v>618480049008</v>
          </cell>
          <cell r="N30" t="str">
            <v>PO Ready</v>
          </cell>
          <cell r="O30" t="str">
            <v>https://images.fun.com/products/74181/1-1.jpg</v>
          </cell>
          <cell r="P30" t="str">
            <v>Dr. Seuss Horton Hears a Who Costume</v>
          </cell>
          <cell r="Q30" t="str">
            <v>2024 Catalog</v>
          </cell>
          <cell r="R30">
            <v>74181</v>
          </cell>
          <cell r="S30" t="str">
            <v>4006342T</v>
          </cell>
          <cell r="T30" t="e">
            <v>#N/A</v>
          </cell>
        </row>
        <row r="31">
          <cell r="A31" t="str">
            <v>EL400634CH-XL</v>
          </cell>
          <cell r="B31" t="str">
            <v>EL400634CH-XL</v>
          </cell>
          <cell r="C31" t="str">
            <v>Horton Costume Kids XL</v>
          </cell>
          <cell r="D31" t="str">
            <v>Dr. Seuss</v>
          </cell>
          <cell r="E31" t="str">
            <v>Horton Hears a Who</v>
          </cell>
          <cell r="F31">
            <v>18.5</v>
          </cell>
          <cell r="G31">
            <v>36.99</v>
          </cell>
          <cell r="H31">
            <v>1</v>
          </cell>
          <cell r="I31">
            <v>12</v>
          </cell>
          <cell r="J31"/>
          <cell r="K31"/>
          <cell r="L31"/>
          <cell r="M31" t="str">
            <v>618480048995</v>
          </cell>
          <cell r="N31" t="str">
            <v>PO Ready</v>
          </cell>
          <cell r="O31" t="str">
            <v>https://images.fun.com/products/74182/1-1.jpg</v>
          </cell>
          <cell r="P31" t="str">
            <v>Dr. Seuss Horton Hears a Who Costume</v>
          </cell>
          <cell r="Q31" t="str">
            <v>2024 Catalog</v>
          </cell>
          <cell r="R31">
            <v>74182</v>
          </cell>
          <cell r="S31" t="str">
            <v>400634XL</v>
          </cell>
          <cell r="T31" t="e">
            <v>#N/A</v>
          </cell>
        </row>
        <row r="32">
          <cell r="A32" t="str">
            <v>EL400633AD-XS</v>
          </cell>
          <cell r="B32" t="str">
            <v>EL400633AD-XS</v>
          </cell>
          <cell r="C32" t="str">
            <v>Horton Costume Adult XS</v>
          </cell>
          <cell r="D32" t="str">
            <v>Dr. Seuss</v>
          </cell>
          <cell r="E32" t="str">
            <v>Horton Hears a Who</v>
          </cell>
          <cell r="F32">
            <v>23.99</v>
          </cell>
          <cell r="G32">
            <v>47.99</v>
          </cell>
          <cell r="H32">
            <v>1</v>
          </cell>
          <cell r="I32">
            <v>12</v>
          </cell>
          <cell r="J32"/>
          <cell r="K32"/>
          <cell r="L32"/>
          <cell r="M32" t="str">
            <v>618480048926</v>
          </cell>
          <cell r="N32" t="str">
            <v>PO Ready</v>
          </cell>
          <cell r="O32" t="str">
            <v>https://images.fun.com/products/74183/1-1.jpg</v>
          </cell>
          <cell r="P32" t="str">
            <v>Dr. Seuss Horton Hears a Who Costume</v>
          </cell>
          <cell r="Q32" t="str">
            <v>2024 Catalog</v>
          </cell>
          <cell r="R32">
            <v>74183</v>
          </cell>
          <cell r="S32" t="str">
            <v>400633XS</v>
          </cell>
          <cell r="T32" t="e">
            <v>#N/A</v>
          </cell>
        </row>
        <row r="33">
          <cell r="A33" t="str">
            <v>EL400631-12mo</v>
          </cell>
          <cell r="B33" t="str">
            <v>EL400631-12mo</v>
          </cell>
          <cell r="C33" t="str">
            <v>Red Fish Costume Infant 12M</v>
          </cell>
          <cell r="D33" t="str">
            <v>Dr. Seuss</v>
          </cell>
          <cell r="E33" t="str">
            <v>One Fish Two Fish</v>
          </cell>
          <cell r="F33">
            <v>15.99</v>
          </cell>
          <cell r="G33">
            <v>31.99</v>
          </cell>
          <cell r="H33">
            <v>1</v>
          </cell>
          <cell r="I33">
            <v>24</v>
          </cell>
          <cell r="J33"/>
          <cell r="K33"/>
          <cell r="L33"/>
          <cell r="M33" t="str">
            <v>618480049671</v>
          </cell>
          <cell r="N33" t="str">
            <v>PO Ready</v>
          </cell>
          <cell r="O33" t="str">
            <v>https://images.fun.com/products/78420/1-1.jpg</v>
          </cell>
          <cell r="P33" t="str">
            <v>Dr. Seuss One Fish Two Fish Costume</v>
          </cell>
          <cell r="Q33" t="str">
            <v>2024 Catalog</v>
          </cell>
          <cell r="R33">
            <v>78420</v>
          </cell>
          <cell r="S33" t="str">
            <v>40063112M</v>
          </cell>
          <cell r="T33" t="e">
            <v>#N/A</v>
          </cell>
        </row>
        <row r="34">
          <cell r="A34" t="str">
            <v>EL400631-18mo</v>
          </cell>
          <cell r="B34" t="str">
            <v>EL400631-18mo</v>
          </cell>
          <cell r="C34" t="str">
            <v>Red Fish Costume Infant 18M</v>
          </cell>
          <cell r="D34" t="str">
            <v>Dr. Seuss</v>
          </cell>
          <cell r="E34" t="str">
            <v>One Fish Two Fish</v>
          </cell>
          <cell r="F34">
            <v>15.99</v>
          </cell>
          <cell r="G34">
            <v>31.99</v>
          </cell>
          <cell r="H34">
            <v>1</v>
          </cell>
          <cell r="I34">
            <v>24</v>
          </cell>
          <cell r="J34"/>
          <cell r="K34"/>
          <cell r="L34"/>
          <cell r="M34" t="str">
            <v>618480049688</v>
          </cell>
          <cell r="N34" t="str">
            <v>PO Ready</v>
          </cell>
          <cell r="O34" t="str">
            <v>https://images.fun.com/products/78420/1-1.jpg</v>
          </cell>
          <cell r="P34" t="str">
            <v>Dr. Seuss One Fish Two Fish Costume</v>
          </cell>
          <cell r="Q34" t="str">
            <v>2024 Catalog</v>
          </cell>
          <cell r="R34">
            <v>78420</v>
          </cell>
          <cell r="S34" t="str">
            <v>40063118M</v>
          </cell>
          <cell r="T34" t="e">
            <v>#N/A</v>
          </cell>
        </row>
        <row r="35">
          <cell r="A35" t="str">
            <v>EL400632-12mo</v>
          </cell>
          <cell r="B35" t="str">
            <v>EL400632-12mo</v>
          </cell>
          <cell r="C35" t="str">
            <v>Blue Fish Costume Infant 12M</v>
          </cell>
          <cell r="D35" t="str">
            <v>Dr. Seuss</v>
          </cell>
          <cell r="E35" t="str">
            <v>One Fish Two Fish</v>
          </cell>
          <cell r="F35">
            <v>15.99</v>
          </cell>
          <cell r="G35">
            <v>31.99</v>
          </cell>
          <cell r="H35">
            <v>1</v>
          </cell>
          <cell r="I35">
            <v>24</v>
          </cell>
          <cell r="J35"/>
          <cell r="K35"/>
          <cell r="L35"/>
          <cell r="M35" t="str">
            <v>618480049718</v>
          </cell>
          <cell r="N35" t="str">
            <v>PO Ready</v>
          </cell>
          <cell r="O35" t="str">
            <v>https://images.fun.com/products/78421/1-1.jpg</v>
          </cell>
          <cell r="P35" t="str">
            <v>Dr. Seuss One Fish Two Fish Costume</v>
          </cell>
          <cell r="Q35" t="str">
            <v>2024 Catalog</v>
          </cell>
          <cell r="R35">
            <v>78421</v>
          </cell>
          <cell r="S35" t="str">
            <v>40063212M</v>
          </cell>
          <cell r="T35" t="e">
            <v>#N/A</v>
          </cell>
        </row>
        <row r="36">
          <cell r="A36" t="str">
            <v>EL400632-18mo</v>
          </cell>
          <cell r="B36" t="str">
            <v>EL400632-18mo</v>
          </cell>
          <cell r="C36" t="str">
            <v>Blue Fish Costume Infant 18M</v>
          </cell>
          <cell r="D36" t="str">
            <v>Dr. Seuss</v>
          </cell>
          <cell r="E36" t="str">
            <v>One Fish Two Fish</v>
          </cell>
          <cell r="F36">
            <v>15.99</v>
          </cell>
          <cell r="G36">
            <v>31.99</v>
          </cell>
          <cell r="H36">
            <v>1</v>
          </cell>
          <cell r="I36">
            <v>24</v>
          </cell>
          <cell r="J36"/>
          <cell r="K36"/>
          <cell r="L36"/>
          <cell r="M36" t="str">
            <v>618480049725</v>
          </cell>
          <cell r="N36" t="str">
            <v>PO Ready</v>
          </cell>
          <cell r="O36" t="str">
            <v>https://images.fun.com/products/78421/1-1.jpg</v>
          </cell>
          <cell r="P36" t="str">
            <v>Dr. Seuss One Fish Two Fish Costume</v>
          </cell>
          <cell r="Q36" t="str">
            <v>2024 Catalog</v>
          </cell>
          <cell r="R36">
            <v>78421</v>
          </cell>
          <cell r="S36" t="str">
            <v>40063218M</v>
          </cell>
          <cell r="T36" t="e">
            <v>#N/A</v>
          </cell>
        </row>
        <row r="37">
          <cell r="A37" t="str">
            <v>EL453111CH-XS</v>
          </cell>
          <cell r="B37" t="str">
            <v>EL453111CH-XS</v>
          </cell>
          <cell r="C37" t="str">
            <v>Star Bellied Sneetch Costume Kids XS</v>
          </cell>
          <cell r="D37" t="str">
            <v>Dr. Seuss</v>
          </cell>
          <cell r="E37" t="str">
            <v>Dr. Seuss</v>
          </cell>
          <cell r="F37">
            <v>39.99</v>
          </cell>
          <cell r="G37">
            <v>49.99</v>
          </cell>
          <cell r="H37">
            <v>1</v>
          </cell>
          <cell r="I37"/>
          <cell r="J37"/>
          <cell r="K37"/>
          <cell r="L37"/>
          <cell r="M37">
            <v>889851240984</v>
          </cell>
          <cell r="N37" t="str">
            <v>Pre Pro Approved</v>
          </cell>
          <cell r="O37" t="str">
            <v>https://images.fun.com/products/88677/1-1.jpg</v>
          </cell>
          <cell r="P37" t="str">
            <v>Dr. Seuss Star Bellied Sneetch Costume</v>
          </cell>
          <cell r="Q37" t="str">
            <v>2024 Catalog</v>
          </cell>
          <cell r="R37">
            <v>88677</v>
          </cell>
          <cell r="S37" t="str">
            <v>EL453111-CHXS</v>
          </cell>
          <cell r="T37" t="e">
            <v>#N/A</v>
          </cell>
        </row>
        <row r="38">
          <cell r="A38" t="str">
            <v>EL453111CH-S</v>
          </cell>
          <cell r="B38" t="str">
            <v>EL453111CH-S</v>
          </cell>
          <cell r="C38" t="str">
            <v>Star Bellied Sneetch Costume Kids S</v>
          </cell>
          <cell r="D38" t="str">
            <v>Dr. Seuss</v>
          </cell>
          <cell r="E38" t="str">
            <v>Dr. Seuss</v>
          </cell>
          <cell r="F38">
            <v>39.99</v>
          </cell>
          <cell r="G38">
            <v>49.99</v>
          </cell>
          <cell r="H38">
            <v>1</v>
          </cell>
          <cell r="I38"/>
          <cell r="J38"/>
          <cell r="K38"/>
          <cell r="L38"/>
          <cell r="M38">
            <v>889851240984</v>
          </cell>
          <cell r="N38" t="str">
            <v>Pre Pro Approved</v>
          </cell>
          <cell r="O38" t="str">
            <v>https://images.fun.com/products/88677/1-1.jpg</v>
          </cell>
          <cell r="P38" t="str">
            <v>Dr. Seuss Star Bellied Sneetch Costume</v>
          </cell>
          <cell r="Q38" t="str">
            <v>2024 Catalog</v>
          </cell>
          <cell r="R38">
            <v>88677</v>
          </cell>
          <cell r="S38" t="str">
            <v>EL453111-CHS</v>
          </cell>
          <cell r="T38" t="e">
            <v>#N/A</v>
          </cell>
        </row>
        <row r="39">
          <cell r="A39" t="str">
            <v>EL453111CH-L</v>
          </cell>
          <cell r="B39" t="str">
            <v>EL453111CH-L</v>
          </cell>
          <cell r="C39" t="str">
            <v>Star Bellied Sneetch Costume Kids L</v>
          </cell>
          <cell r="D39" t="str">
            <v>Dr. Seuss</v>
          </cell>
          <cell r="E39" t="str">
            <v>Dr. Seuss</v>
          </cell>
          <cell r="F39">
            <v>39.99</v>
          </cell>
          <cell r="G39">
            <v>49.99</v>
          </cell>
          <cell r="H39">
            <v>1</v>
          </cell>
          <cell r="I39"/>
          <cell r="J39"/>
          <cell r="K39"/>
          <cell r="L39"/>
          <cell r="M39">
            <v>889851213179</v>
          </cell>
          <cell r="N39" t="str">
            <v>Pre Pro Approved</v>
          </cell>
          <cell r="O39" t="str">
            <v>https://images.fun.com/products/88677/1-1.jpg</v>
          </cell>
          <cell r="P39" t="str">
            <v>Dr. Seuss Star Bellied Sneetch Costume</v>
          </cell>
          <cell r="Q39" t="str">
            <v>2024 Catalog</v>
          </cell>
          <cell r="R39">
            <v>88677</v>
          </cell>
          <cell r="S39" t="str">
            <v>EL453111-CHL</v>
          </cell>
          <cell r="T39" t="e">
            <v>#N/A</v>
          </cell>
        </row>
        <row r="40">
          <cell r="A40" t="str">
            <v>EL453111CH-XL</v>
          </cell>
          <cell r="B40" t="str">
            <v>EL453111CH-XL</v>
          </cell>
          <cell r="C40" t="str">
            <v>Star Bellied Sneetch Costume Kids XL</v>
          </cell>
          <cell r="D40" t="str">
            <v>Dr. Seuss</v>
          </cell>
          <cell r="E40" t="str">
            <v>Dr. Seuss</v>
          </cell>
          <cell r="F40">
            <v>39.99</v>
          </cell>
          <cell r="G40">
            <v>49.99</v>
          </cell>
          <cell r="H40">
            <v>1</v>
          </cell>
          <cell r="I40"/>
          <cell r="J40"/>
          <cell r="K40"/>
          <cell r="L40"/>
          <cell r="M40">
            <v>889851240960</v>
          </cell>
          <cell r="N40" t="str">
            <v>Pre Pro Approved</v>
          </cell>
          <cell r="O40" t="str">
            <v>https://images.fun.com/products/88677/1-1.jpg</v>
          </cell>
          <cell r="P40" t="str">
            <v>Dr. Seuss Star Bellied Sneetch Costume</v>
          </cell>
          <cell r="Q40" t="str">
            <v>2024 Catalog</v>
          </cell>
          <cell r="R40">
            <v>88677</v>
          </cell>
          <cell r="S40" t="str">
            <v>EL453111-CHXL</v>
          </cell>
          <cell r="T40" t="e">
            <v>#N/A</v>
          </cell>
        </row>
        <row r="41">
          <cell r="A41" t="str">
            <v>EL453112AD-S</v>
          </cell>
          <cell r="B41" t="str">
            <v>EL453112AD-S</v>
          </cell>
          <cell r="C41" t="str">
            <v>Star Bellied Sneetch Costume Adult S</v>
          </cell>
          <cell r="D41" t="str">
            <v>Dr. Seuss</v>
          </cell>
          <cell r="E41" t="str">
            <v>Dr. Seuss</v>
          </cell>
          <cell r="F41">
            <v>49.99</v>
          </cell>
          <cell r="G41">
            <v>69.989999999999995</v>
          </cell>
          <cell r="H41">
            <v>1</v>
          </cell>
          <cell r="I41"/>
          <cell r="J41"/>
          <cell r="K41"/>
          <cell r="L41"/>
          <cell r="M41">
            <v>889851240953</v>
          </cell>
          <cell r="N41" t="str">
            <v>Pre Pro Approved</v>
          </cell>
          <cell r="O41" t="str">
            <v>https://images.fun.com/products/88678/1-1.jpg</v>
          </cell>
          <cell r="P41" t="str">
            <v>Dr. Seuss Star Bellied Sneetch Costume</v>
          </cell>
          <cell r="Q41" t="str">
            <v>2024 Catalog</v>
          </cell>
          <cell r="R41">
            <v>88678</v>
          </cell>
          <cell r="S41" t="str">
            <v>453112-ADS</v>
          </cell>
          <cell r="T41" t="e">
            <v>#N/A</v>
          </cell>
        </row>
        <row r="42">
          <cell r="A42" t="str">
            <v>EL453112AD-XL</v>
          </cell>
          <cell r="B42" t="str">
            <v>EL453112AD-XL</v>
          </cell>
          <cell r="C42" t="str">
            <v>Star Bellied Sneetch Costume Adult XL</v>
          </cell>
          <cell r="D42" t="str">
            <v>Dr. Seuss</v>
          </cell>
          <cell r="E42" t="str">
            <v>Dr. Seuss</v>
          </cell>
          <cell r="F42">
            <v>49.99</v>
          </cell>
          <cell r="G42">
            <v>69.989999999999995</v>
          </cell>
          <cell r="H42">
            <v>1</v>
          </cell>
          <cell r="I42"/>
          <cell r="J42"/>
          <cell r="K42"/>
          <cell r="L42"/>
          <cell r="M42">
            <v>889851240939</v>
          </cell>
          <cell r="N42" t="str">
            <v>Pre Pro Approved</v>
          </cell>
          <cell r="O42" t="str">
            <v>https://images.fun.com/products/88678/1-1.jpg</v>
          </cell>
          <cell r="P42" t="str">
            <v>Dr. Seuss Star Bellied Sneetch Costume</v>
          </cell>
          <cell r="Q42" t="str">
            <v>2024 Catalog</v>
          </cell>
          <cell r="R42">
            <v>88678</v>
          </cell>
          <cell r="S42" t="str">
            <v>453112-ADXL</v>
          </cell>
          <cell r="T42" t="e">
            <v>#N/A</v>
          </cell>
        </row>
        <row r="43">
          <cell r="A43" t="str">
            <v>EL451331-XS</v>
          </cell>
          <cell r="B43" t="str">
            <v>EL451331-XS</v>
          </cell>
          <cell r="C43" t="str">
            <v>Dr. Seuss Grinch Open Face Adult Costume XS</v>
          </cell>
          <cell r="D43" t="str">
            <v>Dr. Seuss</v>
          </cell>
          <cell r="E43" t="str">
            <v>The Grinch</v>
          </cell>
          <cell r="F43">
            <v>44.99</v>
          </cell>
          <cell r="G43">
            <v>84.99</v>
          </cell>
          <cell r="H43">
            <v>1</v>
          </cell>
          <cell r="I43"/>
          <cell r="J43"/>
          <cell r="K43"/>
          <cell r="L43"/>
          <cell r="M43">
            <v>889851206638</v>
          </cell>
          <cell r="N43"/>
          <cell r="O43" t="str">
            <v>https://images.fun.com/products/77202/1-1.jpg</v>
          </cell>
          <cell r="P43" t="str">
            <v>Dr. Seuss The Grinch Costume</v>
          </cell>
          <cell r="Q43" t="str">
            <v>2024 Catalog</v>
          </cell>
          <cell r="R43"/>
          <cell r="S43" t="str">
            <v>EL451331-XS</v>
          </cell>
          <cell r="T43" t="e">
            <v>#N/A</v>
          </cell>
        </row>
        <row r="44">
          <cell r="A44" t="str">
            <v>EL451331-M</v>
          </cell>
          <cell r="B44" t="str">
            <v>EL451331-M</v>
          </cell>
          <cell r="C44" t="str">
            <v>Dr. Seuss Grinch Open Face Adult Costume M</v>
          </cell>
          <cell r="D44" t="str">
            <v>Dr. Seuss</v>
          </cell>
          <cell r="E44" t="str">
            <v>The Grinch</v>
          </cell>
          <cell r="F44">
            <v>44.99</v>
          </cell>
          <cell r="G44">
            <v>84.99</v>
          </cell>
          <cell r="H44">
            <v>1</v>
          </cell>
          <cell r="I44"/>
          <cell r="J44"/>
          <cell r="K44"/>
          <cell r="L44"/>
          <cell r="M44">
            <v>618480046731</v>
          </cell>
          <cell r="N44"/>
          <cell r="O44" t="str">
            <v>https://images.fun.com/products/77202/1-1.jpg</v>
          </cell>
          <cell r="P44" t="str">
            <v>Dr. Seuss The Grinch Costume</v>
          </cell>
          <cell r="Q44" t="str">
            <v>2024 Catalog</v>
          </cell>
          <cell r="R44"/>
          <cell r="S44" t="str">
            <v>EL451331-M</v>
          </cell>
          <cell r="T44" t="e">
            <v>#N/A</v>
          </cell>
        </row>
        <row r="45">
          <cell r="A45" t="str">
            <v>EL451340CH-L/XL</v>
          </cell>
          <cell r="B45" t="str">
            <v>EL451340CH-L/XL</v>
          </cell>
          <cell r="C45" t="str">
            <v>The Grinch Fur Pants Kids L/XL</v>
          </cell>
          <cell r="D45" t="str">
            <v>Dr. Seuss</v>
          </cell>
          <cell r="E45" t="str">
            <v>The Grinch</v>
          </cell>
          <cell r="F45">
            <v>16.5</v>
          </cell>
          <cell r="G45">
            <v>32.99</v>
          </cell>
          <cell r="H45">
            <v>1</v>
          </cell>
          <cell r="I45">
            <v>18</v>
          </cell>
          <cell r="J45"/>
          <cell r="K45"/>
          <cell r="L45"/>
          <cell r="M45" t="str">
            <v>889851206775</v>
          </cell>
          <cell r="N45" t="str">
            <v>PO Ready</v>
          </cell>
          <cell r="O45" t="str">
            <v>https://images.fun.com/products/77732/1-1.jpg</v>
          </cell>
          <cell r="P45" t="str">
            <v>Dr. Seuss The Grinch Costume Accessories</v>
          </cell>
          <cell r="Q45" t="str">
            <v>2024 Catalog</v>
          </cell>
          <cell r="R45">
            <v>77732</v>
          </cell>
          <cell r="S45" t="str">
            <v>451346LXL</v>
          </cell>
          <cell r="T45" t="e">
            <v>#N/A</v>
          </cell>
        </row>
        <row r="46">
          <cell r="A46" t="str">
            <v>EL451341PL-XXL</v>
          </cell>
          <cell r="B46" t="str">
            <v>EL451341PL-XXL</v>
          </cell>
          <cell r="C46" t="str">
            <v>The Grinch Velboa Pants Adult Plus 2X</v>
          </cell>
          <cell r="D46" t="str">
            <v>Dr. Seuss</v>
          </cell>
          <cell r="E46" t="str">
            <v>The Grinch</v>
          </cell>
          <cell r="F46">
            <v>12.5</v>
          </cell>
          <cell r="G46">
            <v>22.99</v>
          </cell>
          <cell r="H46">
            <v>1</v>
          </cell>
          <cell r="I46">
            <v>24</v>
          </cell>
          <cell r="J46"/>
          <cell r="K46"/>
          <cell r="L46"/>
          <cell r="M46" t="str">
            <v>618480046915</v>
          </cell>
          <cell r="N46" t="str">
            <v>PO Ready</v>
          </cell>
          <cell r="O46" t="str">
            <v>https://images.fun.com/products/77735/1-1.jpg</v>
          </cell>
          <cell r="P46" t="str">
            <v>Dr. Seuss The Grinch Costume Accessories</v>
          </cell>
          <cell r="Q46" t="str">
            <v>2024 Catalog</v>
          </cell>
          <cell r="R46">
            <v>77735</v>
          </cell>
          <cell r="S46" t="str">
            <v>4513452X</v>
          </cell>
          <cell r="T46" t="e">
            <v>#N/A</v>
          </cell>
        </row>
        <row r="47">
          <cell r="A47" t="str">
            <v>EL451382-0/3M</v>
          </cell>
          <cell r="B47" t="str">
            <v>EL451382-0/3M</v>
          </cell>
          <cell r="C47" t="str">
            <v>Max Costume Infant 0-3mo</v>
          </cell>
          <cell r="D47" t="str">
            <v>Dr. Seuss</v>
          </cell>
          <cell r="E47" t="str">
            <v>The Grinch</v>
          </cell>
          <cell r="F47">
            <v>25.99</v>
          </cell>
          <cell r="G47">
            <v>39.99</v>
          </cell>
          <cell r="H47">
            <v>1</v>
          </cell>
          <cell r="I47"/>
          <cell r="J47"/>
          <cell r="K47"/>
          <cell r="L47"/>
          <cell r="M47">
            <v>889851257067</v>
          </cell>
          <cell r="N47" t="str">
            <v>PO Ready</v>
          </cell>
          <cell r="O47" t="str">
            <v>https://images.fun.com/products/85538/1-1.jpg</v>
          </cell>
          <cell r="P47" t="str">
            <v>Dr. Seuss The Grinch Max Costume</v>
          </cell>
          <cell r="Q47" t="str">
            <v>2024 Catalog</v>
          </cell>
          <cell r="R47">
            <v>85538</v>
          </cell>
          <cell r="S47" t="str">
            <v>451382-03M</v>
          </cell>
          <cell r="T47" t="e">
            <v>#N/A</v>
          </cell>
        </row>
        <row r="48">
          <cell r="A48" t="str">
            <v>EL451382-3/6MO</v>
          </cell>
          <cell r="B48" t="str">
            <v>EL451382-3/6MO</v>
          </cell>
          <cell r="C48" t="str">
            <v>Max Costume Infant 3-6mo</v>
          </cell>
          <cell r="D48" t="str">
            <v>Dr. Seuss</v>
          </cell>
          <cell r="E48" t="str">
            <v>The Grinch</v>
          </cell>
          <cell r="F48">
            <v>25.99</v>
          </cell>
          <cell r="G48">
            <v>39.99</v>
          </cell>
          <cell r="H48">
            <v>1</v>
          </cell>
          <cell r="I48"/>
          <cell r="J48"/>
          <cell r="K48"/>
          <cell r="L48"/>
          <cell r="M48">
            <v>889851257098</v>
          </cell>
          <cell r="N48" t="str">
            <v>PO Ready</v>
          </cell>
          <cell r="O48" t="str">
            <v>https://images.fun.com/products/85538/1-1.jpg</v>
          </cell>
          <cell r="P48" t="str">
            <v>Dr. Seuss The Grinch Max Costume</v>
          </cell>
          <cell r="Q48" t="str">
            <v>2024 Catalog</v>
          </cell>
          <cell r="R48">
            <v>85538</v>
          </cell>
          <cell r="S48" t="str">
            <v>451382-36M</v>
          </cell>
          <cell r="T48" t="e">
            <v>#N/A</v>
          </cell>
        </row>
        <row r="49">
          <cell r="A49" t="str">
            <v>EL451382-6/9MO</v>
          </cell>
          <cell r="B49" t="str">
            <v>EL451382-6/9MO</v>
          </cell>
          <cell r="C49" t="str">
            <v>Max Costume Infant 6-9mo</v>
          </cell>
          <cell r="D49" t="str">
            <v>Dr. Seuss</v>
          </cell>
          <cell r="E49" t="str">
            <v>The Grinch</v>
          </cell>
          <cell r="F49">
            <v>25.99</v>
          </cell>
          <cell r="G49">
            <v>39.99</v>
          </cell>
          <cell r="H49">
            <v>1</v>
          </cell>
          <cell r="I49"/>
          <cell r="J49"/>
          <cell r="K49"/>
          <cell r="L49"/>
          <cell r="M49">
            <v>618480046663</v>
          </cell>
          <cell r="N49" t="str">
            <v>PO Ready</v>
          </cell>
          <cell r="O49" t="str">
            <v>https://images.fun.com/products/85538/1-1.jpg</v>
          </cell>
          <cell r="P49" t="str">
            <v>Dr. Seuss The Grinch Max Costume</v>
          </cell>
          <cell r="Q49" t="str">
            <v>2024 Catalog</v>
          </cell>
          <cell r="R49">
            <v>85538</v>
          </cell>
          <cell r="S49" t="str">
            <v>451382-69M</v>
          </cell>
          <cell r="T49" t="e">
            <v>#N/A</v>
          </cell>
        </row>
        <row r="50">
          <cell r="A50" t="str">
            <v>EL451382-9/12MO</v>
          </cell>
          <cell r="B50" t="str">
            <v>EL451382-9/12MO</v>
          </cell>
          <cell r="C50" t="str">
            <v>Max Costume Infant 9-12mo</v>
          </cell>
          <cell r="D50" t="str">
            <v>Dr. Seuss</v>
          </cell>
          <cell r="E50" t="str">
            <v>The Grinch</v>
          </cell>
          <cell r="F50">
            <v>25.99</v>
          </cell>
          <cell r="G50">
            <v>39.99</v>
          </cell>
          <cell r="H50">
            <v>1</v>
          </cell>
          <cell r="I50"/>
          <cell r="J50"/>
          <cell r="K50"/>
          <cell r="L50"/>
          <cell r="M50">
            <v>889851257104</v>
          </cell>
          <cell r="N50" t="str">
            <v>PO Ready</v>
          </cell>
          <cell r="O50" t="str">
            <v>https://images.fun.com/products/85538/1-1.jpg</v>
          </cell>
          <cell r="P50" t="str">
            <v>Dr. Seuss The Grinch Max Costume</v>
          </cell>
          <cell r="Q50" t="str">
            <v>2024 Catalog</v>
          </cell>
          <cell r="R50">
            <v>85538</v>
          </cell>
          <cell r="S50" t="str">
            <v>451382-912M</v>
          </cell>
          <cell r="T50" t="e">
            <v>#N/A</v>
          </cell>
        </row>
        <row r="51">
          <cell r="A51" t="str">
            <v>EL451382-12/18MO</v>
          </cell>
          <cell r="B51" t="str">
            <v>EL451382-12/18MO</v>
          </cell>
          <cell r="C51" t="str">
            <v>Max Costume Infant 12-18mo</v>
          </cell>
          <cell r="D51" t="str">
            <v>Dr. Seuss</v>
          </cell>
          <cell r="E51" t="str">
            <v>The Grinch</v>
          </cell>
          <cell r="F51">
            <v>25.99</v>
          </cell>
          <cell r="G51">
            <v>39.99</v>
          </cell>
          <cell r="H51">
            <v>1</v>
          </cell>
          <cell r="I51"/>
          <cell r="J51"/>
          <cell r="K51"/>
          <cell r="L51"/>
          <cell r="M51">
            <v>889851257074</v>
          </cell>
          <cell r="N51" t="str">
            <v>PO Ready</v>
          </cell>
          <cell r="O51" t="str">
            <v>https://images.fun.com/products/85538/1-1.jpg</v>
          </cell>
          <cell r="P51" t="str">
            <v>Dr. Seuss The Grinch Max Costume</v>
          </cell>
          <cell r="Q51" t="str">
            <v>2024 Catalog</v>
          </cell>
          <cell r="R51">
            <v>85538</v>
          </cell>
          <cell r="S51" t="str">
            <v>451382-1218M</v>
          </cell>
          <cell r="T51" t="e">
            <v>#N/A</v>
          </cell>
        </row>
        <row r="52">
          <cell r="A52" t="str">
            <v>EL451382-18/24MO</v>
          </cell>
          <cell r="B52" t="str">
            <v>EL451382-18/24MO</v>
          </cell>
          <cell r="C52" t="str">
            <v>Max Costume Infant 18-24mo</v>
          </cell>
          <cell r="D52" t="str">
            <v>Dr. Seuss</v>
          </cell>
          <cell r="E52" t="str">
            <v>The Grinch</v>
          </cell>
          <cell r="F52">
            <v>25.99</v>
          </cell>
          <cell r="G52">
            <v>39.99</v>
          </cell>
          <cell r="H52">
            <v>1</v>
          </cell>
          <cell r="I52"/>
          <cell r="J52"/>
          <cell r="K52"/>
          <cell r="L52"/>
          <cell r="M52">
            <v>889851257081</v>
          </cell>
          <cell r="N52" t="str">
            <v>PO Ready</v>
          </cell>
          <cell r="O52" t="str">
            <v>https://images.fun.com/products/85538/1-1.jpg</v>
          </cell>
          <cell r="P52" t="str">
            <v>Dr. Seuss The Grinch Max Costume</v>
          </cell>
          <cell r="Q52" t="str">
            <v>2024 Catalog</v>
          </cell>
          <cell r="R52">
            <v>85538</v>
          </cell>
          <cell r="S52" t="str">
            <v>451382-1824M</v>
          </cell>
          <cell r="T52" t="e">
            <v>#N/A</v>
          </cell>
        </row>
        <row r="53">
          <cell r="A53" t="str">
            <v>EL451336CH-XS</v>
          </cell>
          <cell r="B53" t="str">
            <v>EL451336CH-XS</v>
          </cell>
          <cell r="C53" t="str">
            <v>Max Costume Kids XS</v>
          </cell>
          <cell r="D53" t="str">
            <v>Dr. Seuss</v>
          </cell>
          <cell r="E53" t="str">
            <v>The Grinch</v>
          </cell>
          <cell r="F53">
            <v>21.5</v>
          </cell>
          <cell r="G53">
            <v>42.99</v>
          </cell>
          <cell r="H53">
            <v>1</v>
          </cell>
          <cell r="I53">
            <v>18</v>
          </cell>
          <cell r="J53"/>
          <cell r="K53"/>
          <cell r="L53"/>
          <cell r="M53" t="str">
            <v>889851213070</v>
          </cell>
          <cell r="N53" t="str">
            <v>In Production</v>
          </cell>
          <cell r="O53" t="str">
            <v>https://images.fun.com/products/78282/1-1.jpg</v>
          </cell>
          <cell r="P53" t="str">
            <v>Dr. Seuss The Grinch Max Costume</v>
          </cell>
          <cell r="Q53" t="str">
            <v>2024 Catalog</v>
          </cell>
          <cell r="R53">
            <v>86369</v>
          </cell>
          <cell r="S53" t="str">
            <v>451336XS</v>
          </cell>
          <cell r="T53" t="e">
            <v>#N/A</v>
          </cell>
        </row>
        <row r="54">
          <cell r="A54" t="str">
            <v>EL451336AD-S</v>
          </cell>
          <cell r="B54" t="str">
            <v>EL451336AD-S</v>
          </cell>
          <cell r="C54" t="str">
            <v>Max Costume Adult S</v>
          </cell>
          <cell r="D54" t="str">
            <v>Dr. Seuss</v>
          </cell>
          <cell r="E54" t="str">
            <v>The Grinch</v>
          </cell>
          <cell r="F54">
            <v>26.5</v>
          </cell>
          <cell r="G54">
            <v>52.99</v>
          </cell>
          <cell r="H54">
            <v>1</v>
          </cell>
          <cell r="I54">
            <v>12</v>
          </cell>
          <cell r="J54"/>
          <cell r="K54"/>
          <cell r="L54"/>
          <cell r="M54" t="str">
            <v>889851213094</v>
          </cell>
          <cell r="N54" t="str">
            <v>PO Ready</v>
          </cell>
          <cell r="O54" t="str">
            <v>https://images.fun.com/products/86370/1-1.jpg</v>
          </cell>
          <cell r="P54" t="str">
            <v>Dr. Seuss The Grinch Max Costume</v>
          </cell>
          <cell r="Q54" t="str">
            <v>2024 Catalog</v>
          </cell>
          <cell r="R54">
            <v>86370</v>
          </cell>
          <cell r="S54" t="str">
            <v>451338-S</v>
          </cell>
          <cell r="T54" t="e">
            <v>#N/A</v>
          </cell>
        </row>
        <row r="55">
          <cell r="A55" t="str">
            <v>EL451381-3/6mo</v>
          </cell>
          <cell r="B55" t="str">
            <v>EL451381-3/6mo</v>
          </cell>
          <cell r="C55" t="str">
            <v>The Grinch Santa Costume Infant 3-6mo</v>
          </cell>
          <cell r="D55" t="str">
            <v>Dr. Seuss</v>
          </cell>
          <cell r="E55" t="str">
            <v>The Grinch</v>
          </cell>
          <cell r="F55">
            <v>22.99</v>
          </cell>
          <cell r="G55">
            <v>39.99</v>
          </cell>
          <cell r="H55">
            <v>1</v>
          </cell>
          <cell r="I55"/>
          <cell r="J55"/>
          <cell r="K55"/>
          <cell r="L55"/>
          <cell r="M55">
            <v>889851257043</v>
          </cell>
          <cell r="N55" t="str">
            <v>In Production</v>
          </cell>
          <cell r="O55" t="str">
            <v>https://images.fun.com/products/85654/1-1.jpg</v>
          </cell>
          <cell r="P55" t="str">
            <v>Dr. Seuss The Grinch Santa Costume</v>
          </cell>
          <cell r="Q55" t="str">
            <v>2024 Catalog</v>
          </cell>
          <cell r="R55">
            <v>85654</v>
          </cell>
          <cell r="S55" t="str">
            <v>EL451381-36M</v>
          </cell>
          <cell r="T55" t="e">
            <v>#N/A</v>
          </cell>
        </row>
        <row r="56">
          <cell r="A56" t="str">
            <v>EL403030-S/M</v>
          </cell>
          <cell r="B56" t="str">
            <v>EL403030-S/M</v>
          </cell>
          <cell r="C56" t="str">
            <v>The Grinch Santa Costume Mens S/M</v>
          </cell>
          <cell r="D56" t="str">
            <v>Dr. Seuss</v>
          </cell>
          <cell r="E56" t="str">
            <v>The Grinch</v>
          </cell>
          <cell r="F56">
            <v>15.99</v>
          </cell>
          <cell r="G56">
            <v>31.99</v>
          </cell>
          <cell r="H56">
            <v>1</v>
          </cell>
          <cell r="I56">
            <v>12</v>
          </cell>
          <cell r="J56"/>
          <cell r="K56"/>
          <cell r="L56"/>
          <cell r="M56" t="str">
            <v>618480006063</v>
          </cell>
          <cell r="N56" t="str">
            <v>In Production</v>
          </cell>
          <cell r="O56" t="str">
            <v>https://images.fun.com/products/14888/1-1.jpg</v>
          </cell>
          <cell r="P56" t="str">
            <v>Dr. Seuss The Grinch Santa Costume</v>
          </cell>
          <cell r="Q56" t="str">
            <v>2024 Catalog</v>
          </cell>
          <cell r="R56">
            <v>14888</v>
          </cell>
          <cell r="S56">
            <v>403030</v>
          </cell>
          <cell r="T56" t="e">
            <v>#N/A</v>
          </cell>
        </row>
        <row r="57">
          <cell r="A57" t="str">
            <v>EL403030-L/XL</v>
          </cell>
          <cell r="B57" t="str">
            <v>EL403030-L/XL</v>
          </cell>
          <cell r="C57" t="str">
            <v>The Grinch Santa Costume Mens L/XL</v>
          </cell>
          <cell r="D57" t="str">
            <v>Dr. Seuss</v>
          </cell>
          <cell r="E57" t="str">
            <v>The Grinch</v>
          </cell>
          <cell r="F57">
            <v>15.99</v>
          </cell>
          <cell r="G57">
            <v>31.99</v>
          </cell>
          <cell r="H57">
            <v>1</v>
          </cell>
          <cell r="I57">
            <v>12</v>
          </cell>
          <cell r="J57"/>
          <cell r="K57"/>
          <cell r="L57"/>
          <cell r="M57" t="str">
            <v>618480006070</v>
          </cell>
          <cell r="N57" t="str">
            <v>In Production</v>
          </cell>
          <cell r="O57" t="str">
            <v>https://images.fun.com/products/14888/1-1.jpg</v>
          </cell>
          <cell r="P57" t="str">
            <v>Dr. Seuss The Grinch Santa Costume</v>
          </cell>
          <cell r="Q57" t="str">
            <v>2024 Catalog</v>
          </cell>
          <cell r="R57">
            <v>14888</v>
          </cell>
          <cell r="S57">
            <v>403060</v>
          </cell>
          <cell r="T57" t="e">
            <v>#N/A</v>
          </cell>
        </row>
        <row r="58">
          <cell r="A58" t="str">
            <v>EL400636-L/XL</v>
          </cell>
          <cell r="B58" t="str">
            <v>EL400636-L/XL</v>
          </cell>
          <cell r="C58" t="str">
            <v>The Grinch Santa Costume Deluxe with Mask Mens L/XL</v>
          </cell>
          <cell r="D58" t="str">
            <v>Dr. Seuss</v>
          </cell>
          <cell r="E58" t="str">
            <v>The Grinch</v>
          </cell>
          <cell r="F58">
            <v>38.5</v>
          </cell>
          <cell r="G58">
            <v>76.989999999999995</v>
          </cell>
          <cell r="H58">
            <v>1</v>
          </cell>
          <cell r="I58">
            <v>6</v>
          </cell>
          <cell r="J58"/>
          <cell r="K58"/>
          <cell r="L58"/>
          <cell r="M58" t="str">
            <v>618480001570</v>
          </cell>
          <cell r="N58" t="str">
            <v>In Production</v>
          </cell>
          <cell r="O58" t="str">
            <v>https://images.fun.com/products/3475/1-1.jpg</v>
          </cell>
          <cell r="P58" t="str">
            <v>Dr. Seuss The Grinch Santa Costume</v>
          </cell>
          <cell r="Q58" t="str">
            <v>2024 Catalog</v>
          </cell>
          <cell r="R58">
            <v>3475</v>
          </cell>
          <cell r="S58">
            <v>400636</v>
          </cell>
          <cell r="T58" t="e">
            <v>#N/A</v>
          </cell>
        </row>
        <row r="59">
          <cell r="A59" t="str">
            <v>EL400625-0/3mo</v>
          </cell>
          <cell r="B59" t="str">
            <v>EL400625-0/3mo</v>
          </cell>
          <cell r="C59" t="str">
            <v>Thing 1&amp;2 Onesie Infant 0/3M</v>
          </cell>
          <cell r="D59" t="str">
            <v>Dr. Seuss</v>
          </cell>
          <cell r="E59" t="str">
            <v>The Cat in the Hat</v>
          </cell>
          <cell r="F59">
            <v>15.99</v>
          </cell>
          <cell r="G59">
            <v>31.99</v>
          </cell>
          <cell r="H59">
            <v>1</v>
          </cell>
          <cell r="I59">
            <v>72</v>
          </cell>
          <cell r="J59"/>
          <cell r="K59"/>
          <cell r="L59"/>
          <cell r="M59" t="str">
            <v>618480049152</v>
          </cell>
          <cell r="N59" t="str">
            <v>PO Ready</v>
          </cell>
          <cell r="O59" t="str">
            <v>https://images.fun.com/products/86359/1-1.jpg</v>
          </cell>
          <cell r="P59" t="str">
            <v>Dr. Seuss Thing 1 &amp; 2 Costume</v>
          </cell>
          <cell r="Q59" t="str">
            <v>2024 Catalog</v>
          </cell>
          <cell r="R59">
            <v>86359</v>
          </cell>
          <cell r="S59" t="str">
            <v>400625-03M</v>
          </cell>
          <cell r="T59" t="e">
            <v>#N/A</v>
          </cell>
        </row>
        <row r="60">
          <cell r="A60" t="str">
            <v>EL400625-3/6mo</v>
          </cell>
          <cell r="B60" t="str">
            <v>EL400625-3/6mo</v>
          </cell>
          <cell r="C60" t="str">
            <v>Thing 1&amp;2 Onesie Infant 3/6M</v>
          </cell>
          <cell r="D60" t="str">
            <v>Dr. Seuss</v>
          </cell>
          <cell r="E60" t="str">
            <v>The Cat in the Hat</v>
          </cell>
          <cell r="F60">
            <v>15.99</v>
          </cell>
          <cell r="G60">
            <v>29.99</v>
          </cell>
          <cell r="H60">
            <v>1</v>
          </cell>
          <cell r="I60">
            <v>72</v>
          </cell>
          <cell r="J60"/>
          <cell r="K60"/>
          <cell r="L60"/>
          <cell r="M60" t="str">
            <v>618480048698</v>
          </cell>
          <cell r="N60" t="str">
            <v>PO Ready</v>
          </cell>
          <cell r="O60" t="str">
            <v>https://images.fun.com/products/86359/1-1.jpg</v>
          </cell>
          <cell r="P60" t="str">
            <v>Dr. Seuss Thing 1 &amp; 2 Costume</v>
          </cell>
          <cell r="Q60" t="str">
            <v>2024 Catalog</v>
          </cell>
          <cell r="R60">
            <v>86359</v>
          </cell>
          <cell r="S60" t="str">
            <v>400625-36M</v>
          </cell>
          <cell r="T60" t="e">
            <v>#N/A</v>
          </cell>
        </row>
        <row r="61">
          <cell r="A61" t="str">
            <v>EL400625-6/9mo</v>
          </cell>
          <cell r="B61" t="str">
            <v>EL400625-6/9mo</v>
          </cell>
          <cell r="C61" t="str">
            <v>Thing 1&amp;2 Onesie Infant 6/9M</v>
          </cell>
          <cell r="D61" t="str">
            <v>Dr. Seuss</v>
          </cell>
          <cell r="E61" t="str">
            <v>The Cat in the Hat</v>
          </cell>
          <cell r="F61">
            <v>15.99</v>
          </cell>
          <cell r="G61">
            <v>29.99</v>
          </cell>
          <cell r="H61">
            <v>1</v>
          </cell>
          <cell r="I61">
            <v>72</v>
          </cell>
          <cell r="J61"/>
          <cell r="K61"/>
          <cell r="L61"/>
          <cell r="M61" t="str">
            <v>618480049169</v>
          </cell>
          <cell r="N61" t="str">
            <v>PO Ready</v>
          </cell>
          <cell r="O61" t="str">
            <v>https://images.fun.com/products/86359/1-1.jpg</v>
          </cell>
          <cell r="P61" t="str">
            <v>Dr. Seuss Thing 1 &amp; 2 Costume</v>
          </cell>
          <cell r="Q61" t="str">
            <v>2024 Catalog</v>
          </cell>
          <cell r="R61">
            <v>86359</v>
          </cell>
          <cell r="S61" t="str">
            <v>400625-69M</v>
          </cell>
          <cell r="T61" t="e">
            <v>#N/A</v>
          </cell>
        </row>
        <row r="62">
          <cell r="A62" t="str">
            <v>EL400625-18/24mo</v>
          </cell>
          <cell r="B62" t="str">
            <v>EL400625-18/24mo</v>
          </cell>
          <cell r="C62" t="str">
            <v>Thing 1&amp;2 Onesie Infant 18/24M</v>
          </cell>
          <cell r="D62" t="str">
            <v>Dr. Seuss</v>
          </cell>
          <cell r="E62" t="str">
            <v>The Cat in the Hat</v>
          </cell>
          <cell r="F62">
            <v>15.99</v>
          </cell>
          <cell r="G62">
            <v>29.99</v>
          </cell>
          <cell r="H62">
            <v>1</v>
          </cell>
          <cell r="I62">
            <v>72</v>
          </cell>
          <cell r="J62"/>
          <cell r="K62"/>
          <cell r="L62"/>
          <cell r="M62" t="str">
            <v>618480048681</v>
          </cell>
          <cell r="N62" t="str">
            <v>PO Ready</v>
          </cell>
          <cell r="O62" t="str">
            <v>https://images.fun.com/products/86359/1-1.jpg</v>
          </cell>
          <cell r="P62" t="str">
            <v>Dr. Seuss Thing 1 &amp; 2 Costume</v>
          </cell>
          <cell r="Q62" t="str">
            <v>2024 Catalog</v>
          </cell>
          <cell r="R62">
            <v>86359</v>
          </cell>
          <cell r="S62" t="str">
            <v>400625-1824M</v>
          </cell>
          <cell r="T62" t="e">
            <v>#N/A</v>
          </cell>
        </row>
        <row r="63">
          <cell r="A63" t="str">
            <v>EL400622TD-18MO</v>
          </cell>
          <cell r="B63" t="str">
            <v>EL400622TD-18MO</v>
          </cell>
          <cell r="C63" t="str">
            <v>Thing 1&amp;2 Costume Toddler Girls 18M</v>
          </cell>
          <cell r="D63" t="str">
            <v>Dr. Seuss</v>
          </cell>
          <cell r="E63" t="str">
            <v>The Cat in the Hat</v>
          </cell>
          <cell r="F63">
            <v>15.99</v>
          </cell>
          <cell r="G63">
            <v>29.99</v>
          </cell>
          <cell r="H63">
            <v>1</v>
          </cell>
          <cell r="I63"/>
          <cell r="J63"/>
          <cell r="K63"/>
          <cell r="L63"/>
          <cell r="M63">
            <v>889851391167</v>
          </cell>
          <cell r="N63" t="str">
            <v xml:space="preserve">PO Ready </v>
          </cell>
          <cell r="O63" t="str">
            <v>https://images.fun.com/products/77453/1-1.jpg</v>
          </cell>
          <cell r="P63" t="str">
            <v>Dr. Seuss Thing 1 &amp; 2 Costume</v>
          </cell>
          <cell r="Q63" t="str">
            <v>2024 Supplement</v>
          </cell>
          <cell r="R63"/>
          <cell r="S63" t="str">
            <v>400622TD</v>
          </cell>
          <cell r="T63" t="e">
            <v>#N/A</v>
          </cell>
        </row>
        <row r="64">
          <cell r="A64" t="str">
            <v xml:space="preserve">EL453563-ST </v>
          </cell>
          <cell r="B64" t="str">
            <v xml:space="preserve">EL453563-ST </v>
          </cell>
          <cell r="C64" t="str">
            <v>Thing Printed Headband</v>
          </cell>
          <cell r="D64" t="str">
            <v>Dr. Seuss</v>
          </cell>
          <cell r="E64" t="str">
            <v>The Cat in the Hat</v>
          </cell>
          <cell r="F64">
            <v>5.99</v>
          </cell>
          <cell r="G64">
            <v>12.99</v>
          </cell>
          <cell r="H64">
            <v>3</v>
          </cell>
          <cell r="I64"/>
          <cell r="J64"/>
          <cell r="K64"/>
          <cell r="L64"/>
          <cell r="M64">
            <v>889851291023</v>
          </cell>
          <cell r="N64" t="str">
            <v xml:space="preserve">PO Ready </v>
          </cell>
          <cell r="O64" t="str">
            <v>https://images.fun.com/products/87156/1-1.jpg</v>
          </cell>
          <cell r="P64" t="str">
            <v>Dr. Seuss Thing 1 &amp; 2 Headband</v>
          </cell>
          <cell r="Q64" t="str">
            <v>2024 Supplement</v>
          </cell>
          <cell r="R64"/>
          <cell r="S64">
            <v>453563</v>
          </cell>
          <cell r="T64" t="e">
            <v>#N/A</v>
          </cell>
        </row>
        <row r="65">
          <cell r="A65" t="str">
            <v>EL451001-ST</v>
          </cell>
          <cell r="B65" t="str">
            <v>EL451001-ST</v>
          </cell>
          <cell r="C65" t="str">
            <v>Chicken Face Mask</v>
          </cell>
          <cell r="D65" t="str">
            <v>elope</v>
          </cell>
          <cell r="E65" t="str">
            <v>Elope Originals</v>
          </cell>
          <cell r="F65">
            <v>3.5</v>
          </cell>
          <cell r="G65">
            <v>6.99</v>
          </cell>
          <cell r="H65">
            <v>3</v>
          </cell>
          <cell r="I65">
            <v>500</v>
          </cell>
          <cell r="J65"/>
          <cell r="K65"/>
          <cell r="L65"/>
          <cell r="M65" t="str">
            <v>618480993080</v>
          </cell>
          <cell r="N65" t="str">
            <v>In Production</v>
          </cell>
          <cell r="O65" t="str">
            <v>https://images.fun.com/products/68268/1-1.jpg</v>
          </cell>
          <cell r="P65" t="str">
            <v>elope Animal</v>
          </cell>
          <cell r="Q65" t="str">
            <v>2024 Catalog</v>
          </cell>
          <cell r="R65">
            <v>68268</v>
          </cell>
          <cell r="S65">
            <v>451001</v>
          </cell>
          <cell r="T65" t="e">
            <v>#N/A</v>
          </cell>
        </row>
        <row r="66">
          <cell r="A66" t="str">
            <v>EL160105-ST</v>
          </cell>
          <cell r="B66" t="str">
            <v>EL160105-ST</v>
          </cell>
          <cell r="C66" t="str">
            <v>Zebra Plush Headband &amp; Tail Kit</v>
          </cell>
          <cell r="D66" t="str">
            <v>elope</v>
          </cell>
          <cell r="E66" t="str">
            <v>Elope Originals</v>
          </cell>
          <cell r="F66">
            <v>7.99</v>
          </cell>
          <cell r="G66">
            <v>15.99</v>
          </cell>
          <cell r="H66">
            <v>3</v>
          </cell>
          <cell r="I66">
            <v>48</v>
          </cell>
          <cell r="J66"/>
          <cell r="K66"/>
          <cell r="L66"/>
          <cell r="M66" t="str">
            <v>618480044478</v>
          </cell>
          <cell r="N66" t="str">
            <v>In Production</v>
          </cell>
          <cell r="O66" t="str">
            <v>https://images.fun.com/products/71132/1-1.jpg</v>
          </cell>
          <cell r="P66" t="str">
            <v>elope Animal Kit</v>
          </cell>
          <cell r="Q66" t="str">
            <v>2024 Catalog</v>
          </cell>
          <cell r="R66">
            <v>71132</v>
          </cell>
          <cell r="S66">
            <v>160105</v>
          </cell>
          <cell r="T66" t="e">
            <v>#N/A</v>
          </cell>
        </row>
        <row r="67">
          <cell r="A67" t="str">
            <v>EL453533-ST</v>
          </cell>
          <cell r="B67" t="str">
            <v>EL453533-ST</v>
          </cell>
          <cell r="C67" t="str">
            <v>Pot of Gold Baby Carrier</v>
          </cell>
          <cell r="D67" t="str">
            <v>elope</v>
          </cell>
          <cell r="E67" t="str">
            <v>Elope Originals</v>
          </cell>
          <cell r="F67">
            <v>17.5</v>
          </cell>
          <cell r="G67">
            <v>34.99</v>
          </cell>
          <cell r="H67">
            <v>1</v>
          </cell>
          <cell r="I67"/>
          <cell r="J67"/>
          <cell r="K67"/>
          <cell r="L67"/>
          <cell r="M67">
            <v>889851265574</v>
          </cell>
          <cell r="N67" t="str">
            <v>Pre Pro Approved</v>
          </cell>
          <cell r="O67"/>
          <cell r="P67" t="str">
            <v>elope Baby Carrier</v>
          </cell>
          <cell r="Q67" t="str">
            <v>2024 Catalog</v>
          </cell>
          <cell r="R67" t="e">
            <v>#N/A</v>
          </cell>
          <cell r="S67">
            <v>453533</v>
          </cell>
          <cell r="T67" t="e">
            <v>#N/A</v>
          </cell>
        </row>
        <row r="68">
          <cell r="A68" t="str">
            <v>EL337850-ST</v>
          </cell>
          <cell r="B68" t="str">
            <v>EL337850-ST</v>
          </cell>
          <cell r="C68" t="str">
            <v>Bricky Blocks Glasses Black</v>
          </cell>
          <cell r="D68" t="str">
            <v>elope</v>
          </cell>
          <cell r="E68" t="str">
            <v>Elope Bricky Blocks</v>
          </cell>
          <cell r="F68">
            <v>1.49</v>
          </cell>
          <cell r="G68">
            <v>5.99</v>
          </cell>
          <cell r="H68">
            <v>12</v>
          </cell>
          <cell r="I68">
            <v>120</v>
          </cell>
          <cell r="J68"/>
          <cell r="K68"/>
          <cell r="L68"/>
          <cell r="M68" t="str">
            <v>618480027860</v>
          </cell>
          <cell r="N68" t="str">
            <v>Discontinued Clearance</v>
          </cell>
          <cell r="O68" t="str">
            <v>https://images.fun.com/products/69182/1-1.jpg</v>
          </cell>
          <cell r="P68" t="str">
            <v>elope Bricky Blocks</v>
          </cell>
          <cell r="Q68" t="str">
            <v>Disco - online only</v>
          </cell>
          <cell r="R68">
            <v>69182</v>
          </cell>
          <cell r="S68">
            <v>337850</v>
          </cell>
          <cell r="T68" t="e">
            <v>#N/A</v>
          </cell>
        </row>
        <row r="69">
          <cell r="A69" t="str">
            <v>EL444165-ST</v>
          </cell>
          <cell r="B69" t="str">
            <v>EL444165-ST</v>
          </cell>
          <cell r="C69" t="str">
            <v>Bricky Blocks Necktie Blue</v>
          </cell>
          <cell r="D69" t="str">
            <v>elope</v>
          </cell>
          <cell r="E69" t="str">
            <v>Elope Bricky Blocks</v>
          </cell>
          <cell r="F69">
            <v>0.49</v>
          </cell>
          <cell r="G69">
            <v>1.99</v>
          </cell>
          <cell r="H69">
            <v>12</v>
          </cell>
          <cell r="I69">
            <v>90</v>
          </cell>
          <cell r="J69"/>
          <cell r="K69"/>
          <cell r="L69"/>
          <cell r="M69" t="str">
            <v>618480024661</v>
          </cell>
          <cell r="N69" t="str">
            <v>Discontinued Clearance</v>
          </cell>
          <cell r="O69" t="str">
            <v>https://images.fun.com/products/69325/1-1.jpg</v>
          </cell>
          <cell r="P69" t="str">
            <v>elope Bricky Blocks</v>
          </cell>
          <cell r="Q69" t="str">
            <v>Disco - online only</v>
          </cell>
          <cell r="R69">
            <v>69325</v>
          </cell>
          <cell r="S69">
            <v>444165</v>
          </cell>
          <cell r="T69" t="e">
            <v>#N/A</v>
          </cell>
        </row>
        <row r="70">
          <cell r="A70" t="str">
            <v>EL444167-ST</v>
          </cell>
          <cell r="B70" t="str">
            <v>EL444167-ST</v>
          </cell>
          <cell r="C70" t="str">
            <v>Bricky Blocks Necktie White</v>
          </cell>
          <cell r="D70" t="str">
            <v>elope</v>
          </cell>
          <cell r="E70" t="str">
            <v>Elope Bricky Blocks</v>
          </cell>
          <cell r="F70">
            <v>0.49</v>
          </cell>
          <cell r="G70">
            <v>1.99</v>
          </cell>
          <cell r="H70">
            <v>12</v>
          </cell>
          <cell r="I70">
            <v>90</v>
          </cell>
          <cell r="J70"/>
          <cell r="K70"/>
          <cell r="L70"/>
          <cell r="M70" t="str">
            <v>618480024685</v>
          </cell>
          <cell r="N70" t="str">
            <v>Discontinued Clearance</v>
          </cell>
          <cell r="O70" t="str">
            <v>https://images.fun.com/products/69327/1-1.jpg</v>
          </cell>
          <cell r="P70" t="str">
            <v>elope Bricky Blocks</v>
          </cell>
          <cell r="Q70" t="str">
            <v>Disco - online only</v>
          </cell>
          <cell r="R70">
            <v>69327</v>
          </cell>
          <cell r="S70">
            <v>444167</v>
          </cell>
          <cell r="T70" t="e">
            <v>#N/A</v>
          </cell>
        </row>
        <row r="71">
          <cell r="A71" t="str">
            <v>EL525120-ST</v>
          </cell>
          <cell r="B71" t="str">
            <v>EL525120-ST</v>
          </cell>
          <cell r="C71" t="str">
            <v>Bricky Blocks Pendant with Blocks</v>
          </cell>
          <cell r="D71" t="str">
            <v>elope</v>
          </cell>
          <cell r="E71" t="str">
            <v>Elope Bricky Blocks</v>
          </cell>
          <cell r="F71">
            <v>0.49</v>
          </cell>
          <cell r="G71">
            <v>1.99</v>
          </cell>
          <cell r="H71">
            <v>12</v>
          </cell>
          <cell r="I71">
            <v>200</v>
          </cell>
          <cell r="J71"/>
          <cell r="K71"/>
          <cell r="L71"/>
          <cell r="M71" t="str">
            <v>618480027624</v>
          </cell>
          <cell r="N71" t="str">
            <v>Discontinued Clearance</v>
          </cell>
          <cell r="O71" t="str">
            <v>https://images.fun.com/products/69454/1-1.jpg</v>
          </cell>
          <cell r="P71" t="str">
            <v>elope Bricky Blocks</v>
          </cell>
          <cell r="Q71" t="str">
            <v>Disco - online only</v>
          </cell>
          <cell r="R71">
            <v>69454</v>
          </cell>
          <cell r="S71">
            <v>525120</v>
          </cell>
          <cell r="T71" t="e">
            <v>#N/A</v>
          </cell>
        </row>
        <row r="72">
          <cell r="A72" t="str">
            <v>EL411420-ST</v>
          </cell>
          <cell r="B72" t="str">
            <v>EL411420-ST</v>
          </cell>
          <cell r="C72" t="str">
            <v>Bricky Blocks Nerd Kit</v>
          </cell>
          <cell r="D72" t="str">
            <v>elope</v>
          </cell>
          <cell r="E72" t="str">
            <v>Elope Bricky Blocks</v>
          </cell>
          <cell r="F72">
            <v>1.25</v>
          </cell>
          <cell r="G72">
            <v>4.99</v>
          </cell>
          <cell r="H72">
            <v>12</v>
          </cell>
          <cell r="I72">
            <v>60</v>
          </cell>
          <cell r="J72"/>
          <cell r="K72"/>
          <cell r="L72"/>
          <cell r="M72" t="str">
            <v>618480028164</v>
          </cell>
          <cell r="N72" t="str">
            <v>Discontinued Clearance</v>
          </cell>
          <cell r="O72" t="str">
            <v>https://images.fun.com/products/69202/1-1.jpg</v>
          </cell>
          <cell r="P72" t="str">
            <v>elope Bricky Blocks</v>
          </cell>
          <cell r="Q72" t="str">
            <v>Disco - online only</v>
          </cell>
          <cell r="R72">
            <v>69202</v>
          </cell>
          <cell r="S72">
            <v>411420</v>
          </cell>
          <cell r="T72" t="e">
            <v>#N/A</v>
          </cell>
        </row>
        <row r="73">
          <cell r="A73" t="str">
            <v>EL453158-XS</v>
          </cell>
          <cell r="B73" t="str">
            <v>EL453158-XS</v>
          </cell>
          <cell r="C73" t="str">
            <v>Gambler Costume Kit XS</v>
          </cell>
          <cell r="D73" t="str">
            <v>elope</v>
          </cell>
          <cell r="E73" t="str">
            <v>Elope Originals</v>
          </cell>
          <cell r="F73">
            <v>12.5</v>
          </cell>
          <cell r="G73">
            <v>24.99</v>
          </cell>
          <cell r="H73">
            <v>1</v>
          </cell>
          <cell r="I73"/>
          <cell r="J73"/>
          <cell r="K73"/>
          <cell r="L73"/>
          <cell r="M73">
            <v>889851243404</v>
          </cell>
          <cell r="N73" t="str">
            <v>Pre Pro Approved</v>
          </cell>
          <cell r="O73"/>
          <cell r="P73" t="str">
            <v>elope Character</v>
          </cell>
          <cell r="Q73" t="str">
            <v>2024 Catalog</v>
          </cell>
          <cell r="R73" t="e">
            <v>#N/A</v>
          </cell>
          <cell r="S73" t="str">
            <v>453158XS</v>
          </cell>
          <cell r="T73" t="e">
            <v>#N/A</v>
          </cell>
        </row>
        <row r="74">
          <cell r="A74" t="str">
            <v>EL453158-S</v>
          </cell>
          <cell r="B74" t="str">
            <v>EL453158-S</v>
          </cell>
          <cell r="C74" t="str">
            <v>Gambler Costume Kit S</v>
          </cell>
          <cell r="D74" t="str">
            <v>elope</v>
          </cell>
          <cell r="E74" t="str">
            <v>Elope Originals</v>
          </cell>
          <cell r="F74">
            <v>12.5</v>
          </cell>
          <cell r="G74">
            <v>24.99</v>
          </cell>
          <cell r="H74">
            <v>1</v>
          </cell>
          <cell r="I74"/>
          <cell r="J74"/>
          <cell r="K74"/>
          <cell r="L74"/>
          <cell r="M74">
            <v>889851243381</v>
          </cell>
          <cell r="N74" t="str">
            <v>Pre Pro Approved</v>
          </cell>
          <cell r="O74"/>
          <cell r="P74" t="str">
            <v>elope Character</v>
          </cell>
          <cell r="Q74" t="str">
            <v>2024 Catalog</v>
          </cell>
          <cell r="R74" t="e">
            <v>#N/A</v>
          </cell>
          <cell r="S74" t="str">
            <v>453158S</v>
          </cell>
          <cell r="T74" t="e">
            <v>#N/A</v>
          </cell>
        </row>
        <row r="75">
          <cell r="A75" t="str">
            <v>EL453222-ST</v>
          </cell>
          <cell r="B75" t="str">
            <v>EL453222-ST</v>
          </cell>
          <cell r="C75" t="str">
            <v>Baseball Costume Companion</v>
          </cell>
          <cell r="D75" t="str">
            <v>elope</v>
          </cell>
          <cell r="E75" t="str">
            <v>Elope Originals</v>
          </cell>
          <cell r="F75">
            <v>12.5</v>
          </cell>
          <cell r="G75">
            <v>24.99</v>
          </cell>
          <cell r="H75">
            <v>1</v>
          </cell>
          <cell r="I75"/>
          <cell r="J75"/>
          <cell r="K75"/>
          <cell r="L75"/>
          <cell r="M75">
            <v>889851232880</v>
          </cell>
          <cell r="N75" t="str">
            <v>In Production</v>
          </cell>
          <cell r="O75" t="str">
            <v>https://images.fun.com/products/81524/1-1.jpg</v>
          </cell>
          <cell r="P75" t="str">
            <v>elope Character Bag</v>
          </cell>
          <cell r="Q75" t="str">
            <v>2024 Catalog</v>
          </cell>
          <cell r="R75">
            <v>81524</v>
          </cell>
          <cell r="S75">
            <v>453222</v>
          </cell>
          <cell r="T75" t="e">
            <v>#N/A</v>
          </cell>
        </row>
        <row r="76">
          <cell r="A76" t="str">
            <v>EL5178-ST</v>
          </cell>
          <cell r="B76" t="str">
            <v>EL5178-ST</v>
          </cell>
          <cell r="C76" t="str">
            <v>American Colonial Powdered Wig Child</v>
          </cell>
          <cell r="D76" t="str">
            <v>elope</v>
          </cell>
          <cell r="E76" t="str">
            <v>Elope Originals</v>
          </cell>
          <cell r="F76">
            <v>7.5</v>
          </cell>
          <cell r="G76">
            <v>14.99</v>
          </cell>
          <cell r="H76">
            <v>3</v>
          </cell>
          <cell r="I76"/>
          <cell r="J76"/>
          <cell r="K76"/>
          <cell r="L76"/>
          <cell r="M76">
            <v>889851288078</v>
          </cell>
          <cell r="N76" t="str">
            <v>Concept Approved</v>
          </cell>
          <cell r="O76"/>
          <cell r="P76" t="str">
            <v>elope Halloween</v>
          </cell>
          <cell r="Q76" t="str">
            <v>2024 Catalog</v>
          </cell>
          <cell r="R76" t="e">
            <v>#N/A</v>
          </cell>
          <cell r="S76" t="str">
            <v>EL5178</v>
          </cell>
          <cell r="T76" t="e">
            <v>#N/A</v>
          </cell>
        </row>
        <row r="77">
          <cell r="A77" t="str">
            <v>EL444350-ST</v>
          </cell>
          <cell r="B77" t="str">
            <v>EL444350-ST</v>
          </cell>
          <cell r="C77" t="str">
            <v>Pixel Bow Tie</v>
          </cell>
          <cell r="D77" t="str">
            <v>elope</v>
          </cell>
          <cell r="E77" t="str">
            <v>Pixel 8</v>
          </cell>
          <cell r="F77">
            <v>0.99</v>
          </cell>
          <cell r="G77">
            <v>1.99</v>
          </cell>
          <cell r="H77">
            <v>12</v>
          </cell>
          <cell r="I77">
            <v>240</v>
          </cell>
          <cell r="J77"/>
          <cell r="K77"/>
          <cell r="L77"/>
          <cell r="M77" t="str">
            <v>618480006216</v>
          </cell>
          <cell r="N77" t="str">
            <v>Discontinued Clearance</v>
          </cell>
          <cell r="O77" t="str">
            <v>https://images.fun.com/products/69332/1-1.jpg</v>
          </cell>
          <cell r="P77" t="str">
            <v>elope Halloween</v>
          </cell>
          <cell r="Q77" t="str">
            <v>Disco - online only</v>
          </cell>
          <cell r="R77">
            <v>69332</v>
          </cell>
          <cell r="S77">
            <v>444350</v>
          </cell>
          <cell r="T77" t="e">
            <v>#N/A</v>
          </cell>
        </row>
        <row r="78">
          <cell r="A78" t="str">
            <v>EL444341-ST</v>
          </cell>
          <cell r="B78" t="str">
            <v>EL444341-ST</v>
          </cell>
          <cell r="C78" t="str">
            <v>Pixel Necktie Blue/Black</v>
          </cell>
          <cell r="D78" t="str">
            <v>elope</v>
          </cell>
          <cell r="E78" t="str">
            <v>Pixel 8</v>
          </cell>
          <cell r="F78">
            <v>0.99</v>
          </cell>
          <cell r="G78">
            <v>1.99</v>
          </cell>
          <cell r="H78">
            <v>12</v>
          </cell>
          <cell r="I78">
            <v>192</v>
          </cell>
          <cell r="J78"/>
          <cell r="K78"/>
          <cell r="L78"/>
          <cell r="M78" t="str">
            <v>618480006209</v>
          </cell>
          <cell r="N78" t="str">
            <v>Discontinued Clearance</v>
          </cell>
          <cell r="O78" t="str">
            <v>https://images.fun.com/products/69331/1-1.jpg</v>
          </cell>
          <cell r="P78" t="str">
            <v>elope Halloween</v>
          </cell>
          <cell r="Q78" t="str">
            <v>Disco - online only</v>
          </cell>
          <cell r="R78">
            <v>69331</v>
          </cell>
          <cell r="S78">
            <v>444341</v>
          </cell>
          <cell r="T78" t="e">
            <v>#N/A</v>
          </cell>
        </row>
        <row r="79">
          <cell r="A79" t="str">
            <v>EL291688-ST</v>
          </cell>
          <cell r="B79" t="str">
            <v>EL291688-ST</v>
          </cell>
          <cell r="C79" t="str">
            <v>Sunburst Hatter Heartfelted Hat</v>
          </cell>
          <cell r="D79" t="str">
            <v>elope</v>
          </cell>
          <cell r="E79" t="str">
            <v>Elope Originals</v>
          </cell>
          <cell r="F79">
            <v>21.5</v>
          </cell>
          <cell r="G79">
            <v>42.99</v>
          </cell>
          <cell r="H79">
            <v>3</v>
          </cell>
          <cell r="I79">
            <v>48</v>
          </cell>
          <cell r="J79"/>
          <cell r="K79"/>
          <cell r="L79"/>
          <cell r="M79" t="str">
            <v>618480037678</v>
          </cell>
          <cell r="N79" t="str">
            <v>In Production</v>
          </cell>
          <cell r="O79" t="str">
            <v>https://images.fun.com/products/69149/1-1.jpg</v>
          </cell>
          <cell r="P79" t="str">
            <v xml:space="preserve">elope Heartfelted </v>
          </cell>
          <cell r="Q79" t="str">
            <v>2024 Catalog</v>
          </cell>
          <cell r="R79">
            <v>69149</v>
          </cell>
          <cell r="S79">
            <v>291688</v>
          </cell>
          <cell r="T79" t="e">
            <v>#N/A</v>
          </cell>
        </row>
        <row r="80">
          <cell r="A80" t="str">
            <v>EL251581-ST</v>
          </cell>
          <cell r="B80" t="str">
            <v>EL251581-ST</v>
          </cell>
          <cell r="C80" t="str">
            <v>Twilight Witch Hat Adults</v>
          </cell>
          <cell r="D80" t="str">
            <v>elope</v>
          </cell>
          <cell r="E80" t="str">
            <v>Elope Originals</v>
          </cell>
          <cell r="F80">
            <v>7.5</v>
          </cell>
          <cell r="G80">
            <v>14.99</v>
          </cell>
          <cell r="H80">
            <v>3</v>
          </cell>
          <cell r="I80"/>
          <cell r="J80"/>
          <cell r="K80"/>
          <cell r="L80"/>
          <cell r="M80">
            <v>889851252086</v>
          </cell>
          <cell r="N80" t="str">
            <v>In Production</v>
          </cell>
          <cell r="O80" t="str">
            <v>https://images.fun.com/products/86080/1-1.jpg</v>
          </cell>
          <cell r="P80" t="str">
            <v>elope Witch</v>
          </cell>
          <cell r="Q80" t="str">
            <v>2024 Catalog</v>
          </cell>
          <cell r="R80" t="e">
            <v>#N/A</v>
          </cell>
          <cell r="S80">
            <v>251581</v>
          </cell>
          <cell r="T80" t="e">
            <v>#N/A</v>
          </cell>
        </row>
        <row r="81">
          <cell r="A81" t="str">
            <v>EL292195-ST</v>
          </cell>
          <cell r="B81" t="str">
            <v>EL292195-ST</v>
          </cell>
          <cell r="C81" t="str">
            <v>The Devil Boss Fight Reversible Knit Beanie</v>
          </cell>
          <cell r="D81" t="str">
            <v>King Features</v>
          </cell>
          <cell r="E81" t="str">
            <v>Cuphead</v>
          </cell>
          <cell r="F81">
            <v>2.99</v>
          </cell>
          <cell r="G81">
            <v>5.99</v>
          </cell>
          <cell r="H81">
            <v>12</v>
          </cell>
          <cell r="I81">
            <v>48</v>
          </cell>
          <cell r="J81"/>
          <cell r="K81"/>
          <cell r="L81"/>
          <cell r="M81" t="str">
            <v>618480039320</v>
          </cell>
          <cell r="N81" t="str">
            <v>Discontinued Clearance</v>
          </cell>
          <cell r="O81" t="str">
            <v>https://images.fun.com/products/47364/1-1.jpg</v>
          </cell>
          <cell r="P81" t="str">
            <v>King Features Cuphead</v>
          </cell>
          <cell r="Q81" t="str">
            <v>Disco - online only</v>
          </cell>
          <cell r="R81">
            <v>47364</v>
          </cell>
          <cell r="S81">
            <v>292195</v>
          </cell>
          <cell r="T81" t="e">
            <v>#N/A</v>
          </cell>
        </row>
        <row r="82">
          <cell r="A82" t="str">
            <v>EL440352-ST</v>
          </cell>
          <cell r="B82" t="str">
            <v>EL440352-ST</v>
          </cell>
          <cell r="C82" t="str">
            <v>Don't Deal With The Devil Knit Scarf</v>
          </cell>
          <cell r="D82" t="str">
            <v>King Features</v>
          </cell>
          <cell r="E82" t="str">
            <v>Cuphead</v>
          </cell>
          <cell r="F82">
            <v>2.99</v>
          </cell>
          <cell r="G82">
            <v>5.99</v>
          </cell>
          <cell r="H82">
            <v>12</v>
          </cell>
          <cell r="I82">
            <v>48</v>
          </cell>
          <cell r="J82"/>
          <cell r="K82"/>
          <cell r="L82"/>
          <cell r="M82" t="str">
            <v>618480039139</v>
          </cell>
          <cell r="N82" t="str">
            <v>Discontinued Clearance</v>
          </cell>
          <cell r="O82" t="str">
            <v>https://images.fun.com/products/47367/1-1.jpg</v>
          </cell>
          <cell r="P82" t="str">
            <v>King Features Cuphead</v>
          </cell>
          <cell r="Q82" t="str">
            <v>Disco - online only</v>
          </cell>
          <cell r="R82">
            <v>47367</v>
          </cell>
          <cell r="S82">
            <v>440352</v>
          </cell>
          <cell r="T82" t="e">
            <v>#N/A</v>
          </cell>
        </row>
        <row r="83">
          <cell r="A83" t="str">
            <v>EL292193-ST</v>
          </cell>
          <cell r="B83" t="str">
            <v>EL292193-ST</v>
          </cell>
          <cell r="C83" t="str">
            <v>Cuphead Bad End Reversible Knit Beanie</v>
          </cell>
          <cell r="D83" t="str">
            <v>King Features</v>
          </cell>
          <cell r="E83" t="str">
            <v>Cuphead</v>
          </cell>
          <cell r="F83">
            <v>2.99</v>
          </cell>
          <cell r="G83">
            <v>5.99</v>
          </cell>
          <cell r="H83">
            <v>12</v>
          </cell>
          <cell r="I83">
            <v>48</v>
          </cell>
          <cell r="J83"/>
          <cell r="K83"/>
          <cell r="L83"/>
          <cell r="M83" t="str">
            <v>618480039306</v>
          </cell>
          <cell r="N83" t="str">
            <v>Discontinued Clearance</v>
          </cell>
          <cell r="O83" t="str">
            <v>https://images.fun.com/products/47362/1-1.jpg</v>
          </cell>
          <cell r="P83" t="str">
            <v>King Features Cuphead</v>
          </cell>
          <cell r="Q83" t="str">
            <v>Disco - online only</v>
          </cell>
          <cell r="R83">
            <v>47362</v>
          </cell>
          <cell r="S83">
            <v>292193</v>
          </cell>
          <cell r="T83" t="e">
            <v>#N/A</v>
          </cell>
        </row>
        <row r="84">
          <cell r="A84" t="str">
            <v>EL444562-ST</v>
          </cell>
          <cell r="B84" t="str">
            <v>EL444562-ST</v>
          </cell>
          <cell r="C84" t="str">
            <v>King Dice Vacuform Mask</v>
          </cell>
          <cell r="D84" t="str">
            <v>King Features</v>
          </cell>
          <cell r="E84" t="str">
            <v>Cuphead</v>
          </cell>
          <cell r="F84">
            <v>2.99</v>
          </cell>
          <cell r="G84">
            <v>5.99</v>
          </cell>
          <cell r="H84">
            <v>12</v>
          </cell>
          <cell r="I84">
            <v>24</v>
          </cell>
          <cell r="J84"/>
          <cell r="K84"/>
          <cell r="L84"/>
          <cell r="M84" t="str">
            <v>618480039382</v>
          </cell>
          <cell r="N84" t="str">
            <v>Discontinued Clearance</v>
          </cell>
          <cell r="O84" t="str">
            <v>https://images.fun.com/products/69348/1-1.jpg</v>
          </cell>
          <cell r="P84" t="str">
            <v>King Features Cuphead</v>
          </cell>
          <cell r="Q84" t="str">
            <v>Disco - online only</v>
          </cell>
          <cell r="R84">
            <v>69348</v>
          </cell>
          <cell r="S84">
            <v>444562</v>
          </cell>
          <cell r="T84" t="e">
            <v>#N/A</v>
          </cell>
        </row>
        <row r="85">
          <cell r="A85" t="str">
            <v>EL405003CH-XS</v>
          </cell>
          <cell r="B85" t="str">
            <v>EL405003CH-XS</v>
          </cell>
          <cell r="C85" t="str">
            <v>Cuphead Costume for Kids XS</v>
          </cell>
          <cell r="D85" t="str">
            <v>King Features</v>
          </cell>
          <cell r="E85" t="str">
            <v>Cuphead</v>
          </cell>
          <cell r="F85">
            <v>22.5</v>
          </cell>
          <cell r="G85">
            <v>44.99</v>
          </cell>
          <cell r="H85">
            <v>1</v>
          </cell>
          <cell r="I85"/>
          <cell r="J85"/>
          <cell r="K85"/>
          <cell r="L85"/>
          <cell r="M85">
            <v>889851298749</v>
          </cell>
          <cell r="N85" t="str">
            <v xml:space="preserve">PO Ready </v>
          </cell>
          <cell r="O85" t="str">
            <v>https://images.fun.com/products/47335/1-1.jpg</v>
          </cell>
          <cell r="P85" t="str">
            <v>King Features Cuphead</v>
          </cell>
          <cell r="Q85" t="str">
            <v>2024 Supplement</v>
          </cell>
          <cell r="R85"/>
          <cell r="S85" t="str">
            <v>405003XS</v>
          </cell>
          <cell r="T85" t="e">
            <v>#N/A</v>
          </cell>
        </row>
        <row r="86">
          <cell r="A86" t="str">
            <v>EL405003CH-XL</v>
          </cell>
          <cell r="B86" t="str">
            <v>EL405003CH-XL</v>
          </cell>
          <cell r="C86" t="str">
            <v>Cuphead Costume for Kids XL</v>
          </cell>
          <cell r="D86" t="str">
            <v>King Features</v>
          </cell>
          <cell r="E86" t="str">
            <v>Cuphead</v>
          </cell>
          <cell r="F86">
            <v>22.5</v>
          </cell>
          <cell r="G86">
            <v>44.99</v>
          </cell>
          <cell r="H86">
            <v>1</v>
          </cell>
          <cell r="I86"/>
          <cell r="J86"/>
          <cell r="K86"/>
          <cell r="L86"/>
          <cell r="M86">
            <v>889851298787</v>
          </cell>
          <cell r="N86" t="str">
            <v xml:space="preserve">PO Ready </v>
          </cell>
          <cell r="O86" t="str">
            <v>https://images.fun.com/products/47335/1-1.jpg</v>
          </cell>
          <cell r="P86" t="str">
            <v>King Features Cuphead</v>
          </cell>
          <cell r="Q86" t="str">
            <v>2024 Supplement</v>
          </cell>
          <cell r="R86"/>
          <cell r="S86" t="str">
            <v>405003XL</v>
          </cell>
          <cell r="T86" t="e">
            <v>#N/A</v>
          </cell>
        </row>
        <row r="87">
          <cell r="A87" t="str">
            <v>EL405000-S/M</v>
          </cell>
          <cell r="B87" t="str">
            <v>EL405000-S/M</v>
          </cell>
          <cell r="C87" t="str">
            <v>Cuphead Basic Adult Costume (S/M)</v>
          </cell>
          <cell r="D87" t="str">
            <v>King Features</v>
          </cell>
          <cell r="E87" t="str">
            <v>Cuphead</v>
          </cell>
          <cell r="F87">
            <v>9.99</v>
          </cell>
          <cell r="G87">
            <v>19.989999999999998</v>
          </cell>
          <cell r="H87">
            <v>2</v>
          </cell>
          <cell r="I87">
            <v>18</v>
          </cell>
          <cell r="J87"/>
          <cell r="K87"/>
          <cell r="L87"/>
          <cell r="M87" t="str">
            <v>618480039023</v>
          </cell>
          <cell r="N87" t="str">
            <v>Discontinued Clearance</v>
          </cell>
          <cell r="O87" t="str">
            <v>https://images.fun.com/products/47333/1-1.jpg</v>
          </cell>
          <cell r="P87" t="str">
            <v>King Features Cuphead</v>
          </cell>
          <cell r="Q87" t="str">
            <v>Disco - online only</v>
          </cell>
          <cell r="R87">
            <v>47333</v>
          </cell>
          <cell r="S87">
            <v>405000</v>
          </cell>
          <cell r="T87" t="e">
            <v>#N/A</v>
          </cell>
        </row>
        <row r="88">
          <cell r="A88" t="str">
            <v>EL405008CH-XS</v>
          </cell>
          <cell r="B88" t="str">
            <v>EL405008CH-XS</v>
          </cell>
          <cell r="C88" t="str">
            <v>Mugman Costume for Kids XS</v>
          </cell>
          <cell r="D88" t="str">
            <v>King Features</v>
          </cell>
          <cell r="E88" t="str">
            <v>Cuphead</v>
          </cell>
          <cell r="F88">
            <v>22.5</v>
          </cell>
          <cell r="G88">
            <v>44.99</v>
          </cell>
          <cell r="H88">
            <v>1</v>
          </cell>
          <cell r="I88"/>
          <cell r="J88"/>
          <cell r="K88"/>
          <cell r="L88"/>
          <cell r="M88">
            <v>889851298794</v>
          </cell>
          <cell r="N88" t="str">
            <v xml:space="preserve">PO Ready </v>
          </cell>
          <cell r="O88" t="str">
            <v>https://images.fun.com/products/47336/1-1.jpg</v>
          </cell>
          <cell r="P88" t="str">
            <v>King Features Cuphead</v>
          </cell>
          <cell r="Q88" t="str">
            <v>2024 Supplement</v>
          </cell>
          <cell r="R88"/>
          <cell r="S88" t="str">
            <v>405008CHXS</v>
          </cell>
          <cell r="T88" t="e">
            <v>#N/A</v>
          </cell>
        </row>
        <row r="89">
          <cell r="A89" t="str">
            <v>EL292197-ST</v>
          </cell>
          <cell r="B89" t="str">
            <v>EL292197-ST</v>
          </cell>
          <cell r="C89" t="str">
            <v>Mugman Printed Foldup Knit Beanie</v>
          </cell>
          <cell r="D89" t="str">
            <v>King Features</v>
          </cell>
          <cell r="E89" t="str">
            <v>Cuphead</v>
          </cell>
          <cell r="F89">
            <v>2.99</v>
          </cell>
          <cell r="G89">
            <v>5.99</v>
          </cell>
          <cell r="H89">
            <v>12</v>
          </cell>
          <cell r="I89">
            <v>48</v>
          </cell>
          <cell r="J89"/>
          <cell r="K89"/>
          <cell r="L89"/>
          <cell r="M89" t="str">
            <v>618480039344</v>
          </cell>
          <cell r="N89" t="str">
            <v>Discontinued Clearance</v>
          </cell>
          <cell r="O89" t="str">
            <v>https://images.fun.com/products/69159/1-1.jpg</v>
          </cell>
          <cell r="P89" t="str">
            <v>King Features Cuphead</v>
          </cell>
          <cell r="Q89" t="str">
            <v>Disco - online only</v>
          </cell>
          <cell r="R89">
            <v>69159</v>
          </cell>
          <cell r="S89">
            <v>292197</v>
          </cell>
          <cell r="T89" t="e">
            <v>#N/A</v>
          </cell>
        </row>
        <row r="90">
          <cell r="A90" t="str">
            <v>EL440351-ST</v>
          </cell>
          <cell r="B90" t="str">
            <v>EL440351-ST</v>
          </cell>
          <cell r="C90" t="str">
            <v>Mugman Striped Knit Scarf</v>
          </cell>
          <cell r="D90" t="str">
            <v>King Features</v>
          </cell>
          <cell r="E90" t="str">
            <v>Cuphead</v>
          </cell>
          <cell r="F90">
            <v>2.99</v>
          </cell>
          <cell r="G90">
            <v>5.99</v>
          </cell>
          <cell r="H90">
            <v>12</v>
          </cell>
          <cell r="I90">
            <v>48</v>
          </cell>
          <cell r="J90"/>
          <cell r="K90"/>
          <cell r="L90"/>
          <cell r="M90" t="str">
            <v>618480039122</v>
          </cell>
          <cell r="N90" t="str">
            <v>Discontinued Clearance</v>
          </cell>
          <cell r="O90" t="str">
            <v>https://images.fun.com/products/47366/1-1.jpg</v>
          </cell>
          <cell r="P90" t="str">
            <v>King Features Cuphead</v>
          </cell>
          <cell r="Q90" t="str">
            <v>Disco - online only</v>
          </cell>
          <cell r="R90">
            <v>47366</v>
          </cell>
          <cell r="S90">
            <v>440351</v>
          </cell>
          <cell r="T90" t="e">
            <v>#N/A</v>
          </cell>
        </row>
        <row r="91">
          <cell r="A91" t="str">
            <v>EL290221-ST</v>
          </cell>
          <cell r="B91" t="str">
            <v>EL290221-ST</v>
          </cell>
          <cell r="C91" t="str">
            <v>King Plush Hat Red</v>
          </cell>
          <cell r="D91" t="str">
            <v>elope</v>
          </cell>
          <cell r="E91" t="str">
            <v>Elope Originals</v>
          </cell>
          <cell r="F91">
            <v>9.9</v>
          </cell>
          <cell r="G91">
            <v>16.989999999999998</v>
          </cell>
          <cell r="H91">
            <v>3</v>
          </cell>
          <cell r="I91">
            <v>48</v>
          </cell>
          <cell r="J91"/>
          <cell r="K91"/>
          <cell r="L91">
            <v>28</v>
          </cell>
          <cell r="M91" t="str">
            <v>618480854749</v>
          </cell>
          <cell r="N91" t="str">
            <v>In Production</v>
          </cell>
          <cell r="O91" t="str">
            <v>https://images.fun.com/products/3396/1-1.jpg</v>
          </cell>
          <cell r="P91" t="str">
            <v>elope King/Queen/Crowns/Tiara</v>
          </cell>
          <cell r="Q91" t="str">
            <v>2024 Catalog</v>
          </cell>
          <cell r="R91">
            <v>3396</v>
          </cell>
          <cell r="S91">
            <v>290221</v>
          </cell>
          <cell r="T91">
            <v>3820</v>
          </cell>
        </row>
        <row r="92">
          <cell r="A92" t="str">
            <v>EL290410-ST</v>
          </cell>
          <cell r="B92" t="str">
            <v>EL290410-ST</v>
          </cell>
          <cell r="C92" t="str">
            <v>Scallywag Hat Black</v>
          </cell>
          <cell r="D92" t="str">
            <v>elope</v>
          </cell>
          <cell r="E92" t="str">
            <v>Elope Originals</v>
          </cell>
          <cell r="F92">
            <v>12.5</v>
          </cell>
          <cell r="G92">
            <v>24.99</v>
          </cell>
          <cell r="H92">
            <v>3</v>
          </cell>
          <cell r="I92">
            <v>18</v>
          </cell>
          <cell r="J92"/>
          <cell r="K92"/>
          <cell r="L92">
            <v>9</v>
          </cell>
          <cell r="M92" t="str">
            <v>618480346121</v>
          </cell>
          <cell r="N92" t="str">
            <v>In Production</v>
          </cell>
          <cell r="O92" t="str">
            <v>https://images.fun.com/products/3403/1-1.jpg</v>
          </cell>
          <cell r="P92" t="str">
            <v>elope Pirate</v>
          </cell>
          <cell r="Q92" t="str">
            <v>2024 Catalog</v>
          </cell>
          <cell r="R92">
            <v>3403</v>
          </cell>
          <cell r="S92">
            <v>290410</v>
          </cell>
          <cell r="T92">
            <v>3374</v>
          </cell>
        </row>
        <row r="93">
          <cell r="A93" t="str">
            <v>EL290632-ST</v>
          </cell>
          <cell r="B93" t="str">
            <v>EL290632-ST</v>
          </cell>
          <cell r="C93" t="str">
            <v>Court Jester Plush Hat Black &amp; White</v>
          </cell>
          <cell r="D93" t="str">
            <v>elope</v>
          </cell>
          <cell r="E93" t="str">
            <v>Elope Originals</v>
          </cell>
          <cell r="F93">
            <v>10.99</v>
          </cell>
          <cell r="G93">
            <v>21.99</v>
          </cell>
          <cell r="H93">
            <v>3</v>
          </cell>
          <cell r="I93">
            <v>36</v>
          </cell>
          <cell r="J93"/>
          <cell r="K93"/>
          <cell r="L93">
            <v>22</v>
          </cell>
          <cell r="M93" t="str">
            <v>618480992922</v>
          </cell>
          <cell r="N93" t="str">
            <v>In Production</v>
          </cell>
          <cell r="O93" t="str">
            <v>https://images.fun.com/products/69126/1-1.jpg</v>
          </cell>
          <cell r="P93" t="str">
            <v>elope Jester</v>
          </cell>
          <cell r="Q93" t="str">
            <v>2024 Catalog</v>
          </cell>
          <cell r="R93">
            <v>69126</v>
          </cell>
          <cell r="S93">
            <v>290632</v>
          </cell>
          <cell r="T93">
            <v>3147</v>
          </cell>
        </row>
        <row r="94">
          <cell r="A94" t="str">
            <v>EL291040-ST</v>
          </cell>
          <cell r="B94" t="str">
            <v>EL291040-ST</v>
          </cell>
          <cell r="C94" t="str">
            <v>The Cat in the Hat Velboa Plush Hat</v>
          </cell>
          <cell r="D94" t="str">
            <v>Dr. Seuss</v>
          </cell>
          <cell r="E94" t="str">
            <v>The Cat in the Hat</v>
          </cell>
          <cell r="F94">
            <v>10.99</v>
          </cell>
          <cell r="G94">
            <v>21.99</v>
          </cell>
          <cell r="H94">
            <v>3</v>
          </cell>
          <cell r="I94">
            <v>48</v>
          </cell>
          <cell r="J94"/>
          <cell r="K94"/>
          <cell r="L94">
            <v>64</v>
          </cell>
          <cell r="M94" t="str">
            <v>618480635072</v>
          </cell>
          <cell r="N94" t="str">
            <v>In Production</v>
          </cell>
          <cell r="O94" t="str">
            <v>https://images.fun.com/products/3414/1-1.jpg</v>
          </cell>
          <cell r="P94" t="str">
            <v>Dr. Seuss Cat in the Hat/Hat</v>
          </cell>
          <cell r="Q94" t="str">
            <v>2024 Catalog</v>
          </cell>
          <cell r="R94">
            <v>3414</v>
          </cell>
          <cell r="S94">
            <v>291040</v>
          </cell>
          <cell r="T94">
            <v>2215</v>
          </cell>
        </row>
        <row r="95">
          <cell r="A95" t="str">
            <v>EL111130-ST</v>
          </cell>
          <cell r="B95" t="str">
            <v>EL111130-ST</v>
          </cell>
          <cell r="C95" t="str">
            <v>Gold Peak Circlet Adjustable</v>
          </cell>
          <cell r="D95" t="str">
            <v>elope</v>
          </cell>
          <cell r="E95" t="str">
            <v>Elope Originals</v>
          </cell>
          <cell r="F95">
            <v>7.5</v>
          </cell>
          <cell r="G95">
            <v>14.99</v>
          </cell>
          <cell r="H95">
            <v>3</v>
          </cell>
          <cell r="I95">
            <v>216</v>
          </cell>
          <cell r="J95"/>
          <cell r="K95"/>
          <cell r="L95">
            <v>29</v>
          </cell>
          <cell r="M95" t="str">
            <v>055431727316</v>
          </cell>
          <cell r="N95" t="str">
            <v>In Production</v>
          </cell>
          <cell r="O95" t="str">
            <v>https://images.fun.com/products/69003/1-1.jpg</v>
          </cell>
          <cell r="P95" t="str">
            <v>elope King/Queen/Crowns/Tiara</v>
          </cell>
          <cell r="Q95" t="str">
            <v>2024 Catalog</v>
          </cell>
          <cell r="R95">
            <v>69003</v>
          </cell>
          <cell r="S95">
            <v>111130</v>
          </cell>
          <cell r="T95">
            <v>2206</v>
          </cell>
        </row>
        <row r="96">
          <cell r="A96" t="str">
            <v>EL291111-ST</v>
          </cell>
          <cell r="B96" t="str">
            <v>EL291111-ST</v>
          </cell>
          <cell r="C96" t="str">
            <v>Jack Sparrow Hat Adult</v>
          </cell>
          <cell r="D96" t="str">
            <v>Disney</v>
          </cell>
          <cell r="E96" t="str">
            <v>Pirates: Dead Men Tell No Tales</v>
          </cell>
          <cell r="F96">
            <v>16.5</v>
          </cell>
          <cell r="G96">
            <v>32.99</v>
          </cell>
          <cell r="H96">
            <v>3</v>
          </cell>
          <cell r="I96">
            <v>18</v>
          </cell>
          <cell r="J96"/>
          <cell r="K96"/>
          <cell r="L96">
            <v>31</v>
          </cell>
          <cell r="M96" t="str">
            <v>618480035292</v>
          </cell>
          <cell r="N96" t="str">
            <v>In Production</v>
          </cell>
          <cell r="O96" t="str">
            <v>https://images.fun.com/products/41731/1-1.jpg</v>
          </cell>
          <cell r="P96" t="str">
            <v>Disney Pirate</v>
          </cell>
          <cell r="Q96" t="str">
            <v>2024 Catalog</v>
          </cell>
          <cell r="R96">
            <v>41731</v>
          </cell>
          <cell r="S96">
            <v>291111</v>
          </cell>
          <cell r="T96">
            <v>2195</v>
          </cell>
        </row>
        <row r="97">
          <cell r="A97" t="str">
            <v>EL290110-ST</v>
          </cell>
          <cell r="B97" t="str">
            <v>EL290110-ST</v>
          </cell>
          <cell r="C97" t="str">
            <v>Black Knight Helmet</v>
          </cell>
          <cell r="D97" t="str">
            <v>elope</v>
          </cell>
          <cell r="E97" t="str">
            <v>Elope Originals</v>
          </cell>
          <cell r="F97">
            <v>13.99</v>
          </cell>
          <cell r="G97">
            <v>27.99</v>
          </cell>
          <cell r="H97">
            <v>3</v>
          </cell>
          <cell r="I97">
            <v>12</v>
          </cell>
          <cell r="J97"/>
          <cell r="K97"/>
          <cell r="L97">
            <v>52</v>
          </cell>
          <cell r="M97" t="str">
            <v>618480251128</v>
          </cell>
          <cell r="N97" t="str">
            <v>In Production</v>
          </cell>
          <cell r="O97" t="str">
            <v>https://images.fun.com/products/3393/1-1.jpg</v>
          </cell>
          <cell r="P97" t="str">
            <v>elope King/Queen/Crowns/Tiara</v>
          </cell>
          <cell r="Q97" t="str">
            <v>2024 Catalog</v>
          </cell>
          <cell r="R97">
            <v>3393</v>
          </cell>
          <cell r="S97">
            <v>290110</v>
          </cell>
          <cell r="T97">
            <v>1851</v>
          </cell>
        </row>
        <row r="98">
          <cell r="A98" t="str">
            <v>EL251566-ST</v>
          </cell>
          <cell r="B98" t="str">
            <v>EL251566-ST</v>
          </cell>
          <cell r="C98" t="str">
            <v>Thing 1 Pom Beanie</v>
          </cell>
          <cell r="D98" t="str">
            <v>Dr. Seuss</v>
          </cell>
          <cell r="E98" t="str">
            <v>The Cat in the Hat</v>
          </cell>
          <cell r="F98">
            <v>7.5</v>
          </cell>
          <cell r="G98">
            <v>14.99</v>
          </cell>
          <cell r="H98">
            <v>3</v>
          </cell>
          <cell r="I98"/>
          <cell r="J98"/>
          <cell r="K98"/>
          <cell r="L98"/>
          <cell r="M98">
            <v>889851247990</v>
          </cell>
          <cell r="N98" t="str">
            <v>In Production</v>
          </cell>
          <cell r="O98" t="str">
            <v>https://images.fun.com/products/85859/1-1.jpg</v>
          </cell>
          <cell r="P98" t="str">
            <v>Dr. Seuss Thing 1 &amp; 2 Hat</v>
          </cell>
          <cell r="Q98" t="str">
            <v>2024 Catalog</v>
          </cell>
          <cell r="R98" t="e">
            <v>#N/A</v>
          </cell>
          <cell r="S98">
            <v>251566</v>
          </cell>
          <cell r="T98">
            <v>1706</v>
          </cell>
        </row>
        <row r="99">
          <cell r="A99" t="str">
            <v>EL300831-ST</v>
          </cell>
          <cell r="B99" t="str">
            <v>EL300831-ST</v>
          </cell>
          <cell r="C99" t="str">
            <v>Aviator Goggles Brown Gold/Green</v>
          </cell>
          <cell r="D99" t="str">
            <v>elope</v>
          </cell>
          <cell r="E99" t="str">
            <v>Steamworks</v>
          </cell>
          <cell r="F99">
            <v>7.5</v>
          </cell>
          <cell r="G99">
            <v>14.99</v>
          </cell>
          <cell r="H99">
            <v>6</v>
          </cell>
          <cell r="I99">
            <v>120</v>
          </cell>
          <cell r="J99"/>
          <cell r="K99"/>
          <cell r="L99">
            <v>83</v>
          </cell>
          <cell r="M99" t="str">
            <v>618480283020</v>
          </cell>
          <cell r="N99" t="str">
            <v>In Production</v>
          </cell>
          <cell r="O99" t="str">
            <v>https://images.fun.com/products/18156/1-1.jpg</v>
          </cell>
          <cell r="P99" t="str">
            <v>elope Aviator</v>
          </cell>
          <cell r="Q99" t="str">
            <v>2024 Catalog</v>
          </cell>
          <cell r="R99">
            <v>18156</v>
          </cell>
          <cell r="S99">
            <v>300831</v>
          </cell>
          <cell r="T99">
            <v>1543</v>
          </cell>
        </row>
        <row r="100">
          <cell r="A100" t="str">
            <v>EL291640-ST</v>
          </cell>
          <cell r="B100" t="str">
            <v>EL291640-ST</v>
          </cell>
          <cell r="C100" t="str">
            <v>Light-Up Anglerfish Jawesome Hat</v>
          </cell>
          <cell r="D100" t="str">
            <v>elope</v>
          </cell>
          <cell r="E100" t="str">
            <v>Elope Originals</v>
          </cell>
          <cell r="F100">
            <v>12.5</v>
          </cell>
          <cell r="G100">
            <v>24.99</v>
          </cell>
          <cell r="H100">
            <v>3</v>
          </cell>
          <cell r="I100">
            <v>48</v>
          </cell>
          <cell r="J100"/>
          <cell r="K100"/>
          <cell r="L100">
            <v>26</v>
          </cell>
          <cell r="M100" t="str">
            <v>618480034363</v>
          </cell>
          <cell r="N100" t="str">
            <v>In Production</v>
          </cell>
          <cell r="O100" t="str">
            <v>https://images.fun.com/products/41711/1-1.jpg</v>
          </cell>
          <cell r="P100" t="str">
            <v xml:space="preserve">elope Aquatic </v>
          </cell>
          <cell r="Q100" t="str">
            <v>2024 Catalog</v>
          </cell>
          <cell r="R100">
            <v>41711</v>
          </cell>
          <cell r="S100">
            <v>291640</v>
          </cell>
          <cell r="T100">
            <v>1506</v>
          </cell>
        </row>
        <row r="101">
          <cell r="A101" t="str">
            <v>EL430105-ST</v>
          </cell>
          <cell r="B101" t="str">
            <v>EL430105-ST</v>
          </cell>
          <cell r="C101" t="str">
            <v>Thing 1&amp;2 Costume Crew Socks</v>
          </cell>
          <cell r="D101" t="str">
            <v>Dr. Seuss</v>
          </cell>
          <cell r="E101" t="str">
            <v>The Cat in the Hat</v>
          </cell>
          <cell r="F101">
            <v>5.25</v>
          </cell>
          <cell r="G101">
            <v>10.5</v>
          </cell>
          <cell r="H101">
            <v>3</v>
          </cell>
          <cell r="I101">
            <v>96</v>
          </cell>
          <cell r="J101"/>
          <cell r="K101"/>
          <cell r="L101">
            <v>99</v>
          </cell>
          <cell r="M101" t="str">
            <v>618480037227</v>
          </cell>
          <cell r="N101" t="str">
            <v>In Production</v>
          </cell>
          <cell r="O101" t="str">
            <v>https://images.fun.com/products/47097/1-1.jpg</v>
          </cell>
          <cell r="P101" t="str">
            <v>Dr. Seuss Thing 1 &amp; 2 Socks</v>
          </cell>
          <cell r="Q101" t="str">
            <v>2024 Catalog</v>
          </cell>
          <cell r="R101">
            <v>47097</v>
          </cell>
          <cell r="S101">
            <v>430105</v>
          </cell>
          <cell r="T101">
            <v>1456</v>
          </cell>
        </row>
        <row r="102">
          <cell r="A102" t="str">
            <v>EL251567-ST</v>
          </cell>
          <cell r="B102" t="str">
            <v>EL251567-ST</v>
          </cell>
          <cell r="C102" t="str">
            <v>Thing 2 Pom Beanie</v>
          </cell>
          <cell r="D102" t="str">
            <v>Dr. Seuss</v>
          </cell>
          <cell r="E102" t="str">
            <v>The Cat in the Hat</v>
          </cell>
          <cell r="F102">
            <v>7.5</v>
          </cell>
          <cell r="G102">
            <v>14.99</v>
          </cell>
          <cell r="H102">
            <v>3</v>
          </cell>
          <cell r="I102"/>
          <cell r="J102"/>
          <cell r="K102"/>
          <cell r="L102"/>
          <cell r="M102">
            <v>889851248003</v>
          </cell>
          <cell r="N102" t="str">
            <v>In Production</v>
          </cell>
          <cell r="O102" t="str">
            <v>https://images.fun.com/products/85860/1-1.jpg</v>
          </cell>
          <cell r="P102" t="str">
            <v>Dr. Seuss Thing 1 &amp; 2 Hat</v>
          </cell>
          <cell r="Q102" t="str">
            <v>2024 Catalog</v>
          </cell>
          <cell r="R102" t="e">
            <v>#N/A</v>
          </cell>
          <cell r="S102">
            <v>251567</v>
          </cell>
          <cell r="T102">
            <v>1421</v>
          </cell>
        </row>
        <row r="103">
          <cell r="A103" t="str">
            <v>EL250630-ST</v>
          </cell>
          <cell r="B103" t="str">
            <v>EL250630-ST</v>
          </cell>
          <cell r="C103" t="str">
            <v>Man Eater Plush Hat</v>
          </cell>
          <cell r="D103" t="str">
            <v>elope</v>
          </cell>
          <cell r="E103" t="str">
            <v>Elope Originals</v>
          </cell>
          <cell r="F103">
            <v>10.99</v>
          </cell>
          <cell r="G103">
            <v>21.99</v>
          </cell>
          <cell r="H103">
            <v>3</v>
          </cell>
          <cell r="I103">
            <v>36</v>
          </cell>
          <cell r="J103"/>
          <cell r="K103"/>
          <cell r="L103"/>
          <cell r="M103" t="str">
            <v>618480626186</v>
          </cell>
          <cell r="N103" t="str">
            <v>In Production</v>
          </cell>
          <cell r="O103" t="str">
            <v>https://images.fun.com/products/3387/1-1.jpg</v>
          </cell>
          <cell r="P103" t="str">
            <v xml:space="preserve">elope Aquatic </v>
          </cell>
          <cell r="Q103" t="str">
            <v>2024 Catalog</v>
          </cell>
          <cell r="R103">
            <v>3387</v>
          </cell>
          <cell r="S103">
            <v>250630</v>
          </cell>
          <cell r="T103">
            <v>1393</v>
          </cell>
        </row>
        <row r="104">
          <cell r="A104" t="str">
            <v>EL251463-ST</v>
          </cell>
          <cell r="B104" t="str">
            <v>EL251463-ST</v>
          </cell>
          <cell r="C104" t="str">
            <v>Jack Sparrow Hat Toddler</v>
          </cell>
          <cell r="D104" t="str">
            <v>Disney</v>
          </cell>
          <cell r="E104" t="str">
            <v>Pirates of the Caribbean</v>
          </cell>
          <cell r="F104">
            <v>13.5</v>
          </cell>
          <cell r="G104">
            <v>26.99</v>
          </cell>
          <cell r="H104">
            <v>3</v>
          </cell>
          <cell r="I104">
            <v>18</v>
          </cell>
          <cell r="J104"/>
          <cell r="K104"/>
          <cell r="L104"/>
          <cell r="M104" t="str">
            <v>618480048223</v>
          </cell>
          <cell r="N104" t="str">
            <v>PO Ready</v>
          </cell>
          <cell r="O104" t="str">
            <v>https://images.fun.com/products/80309/1-1.jpg</v>
          </cell>
          <cell r="P104" t="str">
            <v>Disney Pirate</v>
          </cell>
          <cell r="Q104" t="str">
            <v>2024 Catalog</v>
          </cell>
          <cell r="R104">
            <v>80309</v>
          </cell>
          <cell r="S104">
            <v>251463</v>
          </cell>
          <cell r="T104">
            <v>1352</v>
          </cell>
        </row>
        <row r="105">
          <cell r="A105" t="str">
            <v>EL111330-ST</v>
          </cell>
          <cell r="B105" t="str">
            <v>EL111330-ST</v>
          </cell>
          <cell r="C105" t="str">
            <v>Gold Ladies Pointed Crown Adjustable 3"</v>
          </cell>
          <cell r="D105" t="str">
            <v>elope</v>
          </cell>
          <cell r="E105" t="str">
            <v>Elope Originals</v>
          </cell>
          <cell r="F105">
            <v>19.989999999999998</v>
          </cell>
          <cell r="G105">
            <v>39.99</v>
          </cell>
          <cell r="H105">
            <v>3</v>
          </cell>
          <cell r="I105">
            <v>20</v>
          </cell>
          <cell r="J105"/>
          <cell r="K105"/>
          <cell r="L105">
            <v>79</v>
          </cell>
          <cell r="M105" t="str">
            <v>055431933014</v>
          </cell>
          <cell r="N105" t="str">
            <v>In Production</v>
          </cell>
          <cell r="O105" t="str">
            <v>https://images.fun.com/products/69004/1-1.jpg</v>
          </cell>
          <cell r="P105" t="str">
            <v>elope King/Queen/Crowns/Tiara</v>
          </cell>
          <cell r="Q105" t="str">
            <v>2024 Catalog</v>
          </cell>
          <cell r="R105">
            <v>69004</v>
          </cell>
          <cell r="S105">
            <v>111330</v>
          </cell>
          <cell r="T105">
            <v>1178</v>
          </cell>
        </row>
        <row r="106">
          <cell r="A106" t="str">
            <v>EL300830-ST</v>
          </cell>
          <cell r="B106" t="str">
            <v>EL300830-ST</v>
          </cell>
          <cell r="C106" t="str">
            <v>Aviator Goggles Black Silver/Clear</v>
          </cell>
          <cell r="D106" t="str">
            <v>elope</v>
          </cell>
          <cell r="E106" t="str">
            <v>Steamworks</v>
          </cell>
          <cell r="F106">
            <v>7.5</v>
          </cell>
          <cell r="G106">
            <v>14.99</v>
          </cell>
          <cell r="H106">
            <v>6</v>
          </cell>
          <cell r="I106">
            <v>120</v>
          </cell>
          <cell r="J106"/>
          <cell r="K106"/>
          <cell r="L106"/>
          <cell r="M106" t="str">
            <v>618480283013</v>
          </cell>
          <cell r="N106" t="str">
            <v>In Production</v>
          </cell>
          <cell r="O106" t="str">
            <v>https://images.fun.com/products/18157/1-1.jpg</v>
          </cell>
          <cell r="P106" t="str">
            <v>elope Aviator</v>
          </cell>
          <cell r="Q106" t="str">
            <v>2024 Catalog</v>
          </cell>
          <cell r="R106">
            <v>18157</v>
          </cell>
          <cell r="S106">
            <v>300830</v>
          </cell>
          <cell r="T106">
            <v>1177</v>
          </cell>
        </row>
        <row r="107">
          <cell r="A107" t="str">
            <v>EL322233-ST</v>
          </cell>
          <cell r="B107" t="str">
            <v>EL322233-ST</v>
          </cell>
          <cell r="C107" t="str">
            <v>Bug Eyes Glasses Black/Yellow</v>
          </cell>
          <cell r="D107" t="str">
            <v>elope</v>
          </cell>
          <cell r="E107" t="str">
            <v>Elope Originals</v>
          </cell>
          <cell r="F107">
            <v>4.5</v>
          </cell>
          <cell r="G107">
            <v>8.99</v>
          </cell>
          <cell r="H107">
            <v>6</v>
          </cell>
          <cell r="I107">
            <v>72</v>
          </cell>
          <cell r="J107"/>
          <cell r="K107"/>
          <cell r="L107"/>
          <cell r="M107" t="str">
            <v>618480284348</v>
          </cell>
          <cell r="N107" t="str">
            <v>In Production</v>
          </cell>
          <cell r="O107" t="str">
            <v>https://images.fun.com/products/69175/1-1.jpg</v>
          </cell>
          <cell r="P107" t="str">
            <v>elope Glasses</v>
          </cell>
          <cell r="Q107" t="str">
            <v>2024 Catalog</v>
          </cell>
          <cell r="R107">
            <v>69175</v>
          </cell>
          <cell r="S107">
            <v>322233</v>
          </cell>
          <cell r="T107">
            <v>1146</v>
          </cell>
        </row>
        <row r="108">
          <cell r="A108" t="str">
            <v>EL291656-ST</v>
          </cell>
          <cell r="B108" t="str">
            <v>EL291656-ST</v>
          </cell>
          <cell r="C108" t="str">
            <v>Holographic Jellyfish Plush Hat</v>
          </cell>
          <cell r="D108" t="str">
            <v>elope</v>
          </cell>
          <cell r="E108" t="str">
            <v>Elope Originals</v>
          </cell>
          <cell r="F108">
            <v>13.5</v>
          </cell>
          <cell r="G108">
            <v>26.99</v>
          </cell>
          <cell r="H108">
            <v>3</v>
          </cell>
          <cell r="I108">
            <v>24</v>
          </cell>
          <cell r="J108"/>
          <cell r="K108"/>
          <cell r="L108"/>
          <cell r="M108" t="str">
            <v>618480040029</v>
          </cell>
          <cell r="N108" t="str">
            <v>In Production</v>
          </cell>
          <cell r="O108" t="str">
            <v>https://images.fun.com/products/69142/1-1.jpg</v>
          </cell>
          <cell r="P108" t="str">
            <v xml:space="preserve">elope Aquatic </v>
          </cell>
          <cell r="Q108" t="str">
            <v>2024 Catalog</v>
          </cell>
          <cell r="R108">
            <v>69142</v>
          </cell>
          <cell r="S108">
            <v>291656</v>
          </cell>
          <cell r="T108">
            <v>1139</v>
          </cell>
        </row>
        <row r="109">
          <cell r="A109" t="str">
            <v>EL110830-ST</v>
          </cell>
          <cell r="B109" t="str">
            <v>EL110830-ST</v>
          </cell>
          <cell r="C109" t="str">
            <v>Gold Crown 7.5"</v>
          </cell>
          <cell r="D109" t="str">
            <v>elope</v>
          </cell>
          <cell r="E109" t="str">
            <v>Elope Originals</v>
          </cell>
          <cell r="F109">
            <v>19.989999999999998</v>
          </cell>
          <cell r="G109">
            <v>39.99</v>
          </cell>
          <cell r="H109">
            <v>3</v>
          </cell>
          <cell r="I109">
            <v>20</v>
          </cell>
          <cell r="J109"/>
          <cell r="K109"/>
          <cell r="L109">
            <v>74</v>
          </cell>
          <cell r="M109" t="str">
            <v>055431942016</v>
          </cell>
          <cell r="N109" t="str">
            <v>In Production</v>
          </cell>
          <cell r="O109" t="str">
            <v>https://images.fun.com/products/14753/1-1.jpg</v>
          </cell>
          <cell r="P109" t="str">
            <v>elope King/Queen/Crowns/Tiara</v>
          </cell>
          <cell r="Q109" t="str">
            <v>2024 Catalog</v>
          </cell>
          <cell r="R109">
            <v>14753</v>
          </cell>
          <cell r="S109">
            <v>110830</v>
          </cell>
          <cell r="T109">
            <v>1099</v>
          </cell>
        </row>
        <row r="110">
          <cell r="A110" t="str">
            <v>EL290411-ST</v>
          </cell>
          <cell r="B110" t="str">
            <v>EL290411-ST</v>
          </cell>
          <cell r="C110" t="str">
            <v>Scallywag Hat Blood Red</v>
          </cell>
          <cell r="D110" t="str">
            <v>elope</v>
          </cell>
          <cell r="E110" t="str">
            <v>Elope Originals</v>
          </cell>
          <cell r="F110">
            <v>12.5</v>
          </cell>
          <cell r="G110">
            <v>24.99</v>
          </cell>
          <cell r="H110">
            <v>3</v>
          </cell>
          <cell r="I110">
            <v>18</v>
          </cell>
          <cell r="J110"/>
          <cell r="K110"/>
          <cell r="L110"/>
          <cell r="M110" t="str">
            <v>618480346220</v>
          </cell>
          <cell r="N110" t="str">
            <v>In Production</v>
          </cell>
          <cell r="O110" t="str">
            <v>https://images.fun.com/products/18166/1-1.jpg</v>
          </cell>
          <cell r="P110" t="str">
            <v>elope Pirate</v>
          </cell>
          <cell r="Q110" t="str">
            <v>2024 Catalog</v>
          </cell>
          <cell r="R110">
            <v>18166</v>
          </cell>
          <cell r="S110">
            <v>290411</v>
          </cell>
          <cell r="T110">
            <v>1091</v>
          </cell>
        </row>
        <row r="111">
          <cell r="A111" t="str">
            <v>EL110130-ST</v>
          </cell>
          <cell r="B111" t="str">
            <v>EL110130-ST</v>
          </cell>
          <cell r="C111" t="str">
            <v>Antique Gold/Black Circlet Adjustable</v>
          </cell>
          <cell r="D111" t="str">
            <v>elope</v>
          </cell>
          <cell r="E111" t="str">
            <v>Elope Originals</v>
          </cell>
          <cell r="F111">
            <v>6.5</v>
          </cell>
          <cell r="G111">
            <v>12.99</v>
          </cell>
          <cell r="H111">
            <v>3</v>
          </cell>
          <cell r="I111">
            <v>216</v>
          </cell>
          <cell r="J111"/>
          <cell r="K111"/>
          <cell r="L111"/>
          <cell r="M111" t="str">
            <v>055431727217</v>
          </cell>
          <cell r="N111" t="str">
            <v>In Production</v>
          </cell>
          <cell r="O111" t="str">
            <v>https://images.fun.com/products/69002/1-1.jpg</v>
          </cell>
          <cell r="P111" t="str">
            <v>elope King/Queen/Crowns/Tiara</v>
          </cell>
          <cell r="Q111" t="str">
            <v>2024 Catalog</v>
          </cell>
          <cell r="R111">
            <v>69002</v>
          </cell>
          <cell r="S111">
            <v>110130</v>
          </cell>
          <cell r="T111">
            <v>1078</v>
          </cell>
        </row>
        <row r="112">
          <cell r="A112" t="str">
            <v>EL5225-ST</v>
          </cell>
          <cell r="B112" t="str">
            <v>EL5225-ST</v>
          </cell>
          <cell r="C112" t="str">
            <v>Butterfly Glasses Orange</v>
          </cell>
          <cell r="D112" t="str">
            <v>elope</v>
          </cell>
          <cell r="E112" t="str">
            <v>Elope - Originals</v>
          </cell>
          <cell r="F112">
            <v>6.5</v>
          </cell>
          <cell r="G112">
            <v>12.99</v>
          </cell>
          <cell r="H112">
            <v>6</v>
          </cell>
          <cell r="I112"/>
          <cell r="J112"/>
          <cell r="K112"/>
          <cell r="L112"/>
          <cell r="M112">
            <v>889851290705</v>
          </cell>
          <cell r="N112" t="str">
            <v xml:space="preserve">PO Ready </v>
          </cell>
          <cell r="O112" t="str">
            <v>https://images.fun.com/products/87726/1-1.jpg</v>
          </cell>
          <cell r="P112" t="str">
            <v>elope Fairy/Garden/Wings</v>
          </cell>
          <cell r="Q112" t="str">
            <v>2024 Supplement</v>
          </cell>
          <cell r="R112"/>
          <cell r="S112">
            <v>5225</v>
          </cell>
          <cell r="T112">
            <v>1029</v>
          </cell>
        </row>
        <row r="113">
          <cell r="A113" t="str">
            <v>EL5228-ST</v>
          </cell>
          <cell r="B113" t="str">
            <v>EL5228-ST</v>
          </cell>
          <cell r="C113" t="str">
            <v xml:space="preserve">Fly Sunglasses </v>
          </cell>
          <cell r="D113" t="str">
            <v>elope</v>
          </cell>
          <cell r="E113" t="str">
            <v>Elope - Originals</v>
          </cell>
          <cell r="F113">
            <v>6.5</v>
          </cell>
          <cell r="G113">
            <v>12.99</v>
          </cell>
          <cell r="H113">
            <v>6</v>
          </cell>
          <cell r="I113"/>
          <cell r="J113"/>
          <cell r="K113"/>
          <cell r="L113"/>
          <cell r="M113">
            <v>889851290736</v>
          </cell>
          <cell r="N113" t="str">
            <v xml:space="preserve">PO Ready </v>
          </cell>
          <cell r="O113" t="str">
            <v>https://images.fun.com/products/87733/1-1.jpg</v>
          </cell>
          <cell r="P113" t="str">
            <v>elope Glasses</v>
          </cell>
          <cell r="Q113" t="str">
            <v>2024 Supplement</v>
          </cell>
          <cell r="R113"/>
          <cell r="S113">
            <v>5228</v>
          </cell>
          <cell r="T113">
            <v>1020</v>
          </cell>
        </row>
        <row r="114">
          <cell r="A114" t="str">
            <v>EL250450-ST</v>
          </cell>
          <cell r="B114" t="str">
            <v>EL250450-ST</v>
          </cell>
          <cell r="C114" t="str">
            <v>Diving Bell Plush Helmet</v>
          </cell>
          <cell r="D114" t="str">
            <v>elope</v>
          </cell>
          <cell r="E114" t="str">
            <v>Elope Originals</v>
          </cell>
          <cell r="F114">
            <v>13.5</v>
          </cell>
          <cell r="G114">
            <v>26.99</v>
          </cell>
          <cell r="H114">
            <v>3</v>
          </cell>
          <cell r="I114">
            <v>48</v>
          </cell>
          <cell r="J114"/>
          <cell r="K114"/>
          <cell r="L114"/>
          <cell r="M114" t="str">
            <v>618480834703</v>
          </cell>
          <cell r="N114" t="str">
            <v>In Production</v>
          </cell>
          <cell r="O114" t="str">
            <v>https://images.fun.com/products/69051/1-1.jpg</v>
          </cell>
          <cell r="P114" t="str">
            <v xml:space="preserve">elope Aquatic </v>
          </cell>
          <cell r="Q114" t="str">
            <v>2024 Catalog</v>
          </cell>
          <cell r="R114">
            <v>69051</v>
          </cell>
          <cell r="S114">
            <v>250450</v>
          </cell>
          <cell r="T114">
            <v>1017</v>
          </cell>
        </row>
        <row r="115">
          <cell r="A115" t="str">
            <v>EL291260-ST</v>
          </cell>
          <cell r="B115" t="str">
            <v>EL291260-ST</v>
          </cell>
          <cell r="C115" t="str">
            <v>The Grinch Plush Hoodie Hat</v>
          </cell>
          <cell r="D115" t="str">
            <v>Dr. Seuss</v>
          </cell>
          <cell r="E115" t="str">
            <v>The Grinch</v>
          </cell>
          <cell r="F115">
            <v>12.5</v>
          </cell>
          <cell r="G115">
            <v>24.99</v>
          </cell>
          <cell r="H115">
            <v>3</v>
          </cell>
          <cell r="I115">
            <v>48</v>
          </cell>
          <cell r="J115"/>
          <cell r="K115"/>
          <cell r="L115">
            <v>15</v>
          </cell>
          <cell r="M115" t="str">
            <v>618480002140</v>
          </cell>
          <cell r="N115" t="str">
            <v>In Production</v>
          </cell>
          <cell r="O115" t="str">
            <v>https://images.fun.com/products/3427/1-1.jpg</v>
          </cell>
          <cell r="P115" t="str">
            <v>Dr. Seuss The Grinch Hat</v>
          </cell>
          <cell r="Q115" t="str">
            <v>2024 Catalog</v>
          </cell>
          <cell r="R115">
            <v>3427</v>
          </cell>
          <cell r="S115">
            <v>291260</v>
          </cell>
          <cell r="T115">
            <v>1007</v>
          </cell>
        </row>
        <row r="116">
          <cell r="A116" t="str">
            <v>EL291055-ST</v>
          </cell>
          <cell r="B116" t="str">
            <v>EL291055-ST</v>
          </cell>
          <cell r="C116" t="str">
            <v>The Cat in the Hat Felt Stovepipe Kids</v>
          </cell>
          <cell r="D116" t="str">
            <v>Dr. Seuss</v>
          </cell>
          <cell r="E116" t="str">
            <v>The Cat in the Hat</v>
          </cell>
          <cell r="F116">
            <v>2.5</v>
          </cell>
          <cell r="G116">
            <v>4.99</v>
          </cell>
          <cell r="H116">
            <v>3</v>
          </cell>
          <cell r="I116">
            <v>96</v>
          </cell>
          <cell r="J116"/>
          <cell r="K116"/>
          <cell r="L116">
            <v>30</v>
          </cell>
          <cell r="M116" t="str">
            <v>618480038538</v>
          </cell>
          <cell r="N116" t="str">
            <v>In Production</v>
          </cell>
          <cell r="O116" t="str">
            <v>https://images.fun.com/products/69135/1-1.jpg</v>
          </cell>
          <cell r="P116" t="str">
            <v>Dr. Seuss Cat in the Hat/Hat</v>
          </cell>
          <cell r="Q116" t="str">
            <v>2024 Catalog</v>
          </cell>
          <cell r="R116">
            <v>69135</v>
          </cell>
          <cell r="S116">
            <v>291055</v>
          </cell>
          <cell r="T116">
            <v>1004</v>
          </cell>
        </row>
        <row r="117">
          <cell r="A117" t="str">
            <v>EL291130-ST</v>
          </cell>
          <cell r="B117" t="str">
            <v>EL291130-ST</v>
          </cell>
          <cell r="C117" t="str">
            <v>Blackbeard Hat</v>
          </cell>
          <cell r="D117" t="str">
            <v>Disney</v>
          </cell>
          <cell r="E117" t="str">
            <v>Pirates of the Caribbean</v>
          </cell>
          <cell r="F117">
            <v>17.5</v>
          </cell>
          <cell r="G117">
            <v>34.99</v>
          </cell>
          <cell r="H117">
            <v>3</v>
          </cell>
          <cell r="I117">
            <v>18</v>
          </cell>
          <cell r="J117"/>
          <cell r="K117"/>
          <cell r="L117"/>
          <cell r="M117" t="str">
            <v>618480426076</v>
          </cell>
          <cell r="N117" t="str">
            <v>In Production</v>
          </cell>
          <cell r="O117" t="str">
            <v>https://images.fun.com/products/3422/1-1.jpg</v>
          </cell>
          <cell r="P117" t="str">
            <v>Disney Pirate</v>
          </cell>
          <cell r="Q117" t="str">
            <v>2024 Catalog</v>
          </cell>
          <cell r="R117">
            <v>3422</v>
          </cell>
          <cell r="S117">
            <v>291130</v>
          </cell>
          <cell r="T117">
            <v>1000</v>
          </cell>
        </row>
        <row r="118">
          <cell r="A118" t="str">
            <v>EL100700-ST</v>
          </cell>
          <cell r="B118" t="str">
            <v>EL100700-ST</v>
          </cell>
          <cell r="C118" t="str">
            <v>Mickey Ears Headband</v>
          </cell>
          <cell r="D118" t="str">
            <v>Disney</v>
          </cell>
          <cell r="E118" t="str">
            <v>Mickey &amp; Friends</v>
          </cell>
          <cell r="F118">
            <v>4.5</v>
          </cell>
          <cell r="G118">
            <v>8.99</v>
          </cell>
          <cell r="H118">
            <v>3</v>
          </cell>
          <cell r="I118">
            <v>96</v>
          </cell>
          <cell r="J118"/>
          <cell r="K118"/>
          <cell r="L118">
            <v>39</v>
          </cell>
          <cell r="M118" t="str">
            <v>618480340662</v>
          </cell>
          <cell r="N118" t="str">
            <v>In Production</v>
          </cell>
          <cell r="O118" t="str">
            <v>https://images.fun.com/products/3334/1-1.jpg</v>
          </cell>
          <cell r="P118" t="str">
            <v>Disney Mickey Mouse</v>
          </cell>
          <cell r="Q118" t="str">
            <v>2024 Catalog</v>
          </cell>
          <cell r="R118">
            <v>3334</v>
          </cell>
          <cell r="S118">
            <v>100700</v>
          </cell>
          <cell r="T118">
            <v>995</v>
          </cell>
        </row>
        <row r="119">
          <cell r="A119" t="str">
            <v>EL290402-ST</v>
          </cell>
          <cell r="B119" t="str">
            <v>EL290402-ST</v>
          </cell>
          <cell r="C119" t="str">
            <v>Octopus Pirate Hat</v>
          </cell>
          <cell r="D119" t="str">
            <v>elope</v>
          </cell>
          <cell r="E119" t="str">
            <v>Elope Originals</v>
          </cell>
          <cell r="F119">
            <v>17.5</v>
          </cell>
          <cell r="G119">
            <v>34.99</v>
          </cell>
          <cell r="H119">
            <v>3</v>
          </cell>
          <cell r="I119">
            <v>18</v>
          </cell>
          <cell r="J119"/>
          <cell r="K119"/>
          <cell r="L119">
            <v>42</v>
          </cell>
          <cell r="M119" t="str">
            <v>618480034462</v>
          </cell>
          <cell r="N119" t="str">
            <v>In Production</v>
          </cell>
          <cell r="O119" t="str">
            <v>https://images.fun.com/products/41713/1-1.jpg</v>
          </cell>
          <cell r="P119" t="str">
            <v>elope Pirate</v>
          </cell>
          <cell r="Q119" t="str">
            <v>2024 Catalog</v>
          </cell>
          <cell r="R119">
            <v>41713</v>
          </cell>
          <cell r="S119">
            <v>290402</v>
          </cell>
          <cell r="T119">
            <v>983</v>
          </cell>
        </row>
        <row r="120">
          <cell r="A120" t="str">
            <v>EL290450-ST</v>
          </cell>
          <cell r="B120" t="str">
            <v>EL290450-ST</v>
          </cell>
          <cell r="C120" t="str">
            <v>Lady Buccaneer Hat</v>
          </cell>
          <cell r="D120" t="str">
            <v>elope</v>
          </cell>
          <cell r="E120" t="str">
            <v>Elope Originals</v>
          </cell>
          <cell r="F120">
            <v>12.5</v>
          </cell>
          <cell r="G120">
            <v>24.99</v>
          </cell>
          <cell r="H120">
            <v>3</v>
          </cell>
          <cell r="I120">
            <v>15</v>
          </cell>
          <cell r="J120"/>
          <cell r="K120"/>
          <cell r="L120"/>
          <cell r="M120" t="str">
            <v>618480346824</v>
          </cell>
          <cell r="N120" t="str">
            <v>In Production</v>
          </cell>
          <cell r="O120" t="str">
            <v>https://images.fun.com/products/18165/1-1.jpg</v>
          </cell>
          <cell r="P120" t="str">
            <v>elope Pirate</v>
          </cell>
          <cell r="Q120" t="str">
            <v>2024 Catalog</v>
          </cell>
          <cell r="R120">
            <v>18165</v>
          </cell>
          <cell r="S120">
            <v>290450</v>
          </cell>
          <cell r="T120">
            <v>951</v>
          </cell>
        </row>
        <row r="121">
          <cell r="A121" t="str">
            <v>EL250620-ST</v>
          </cell>
          <cell r="B121" t="str">
            <v>EL250620-ST</v>
          </cell>
          <cell r="C121" t="str">
            <v>Yeti Plush Hat</v>
          </cell>
          <cell r="D121" t="str">
            <v>elope</v>
          </cell>
          <cell r="E121" t="str">
            <v>Elope Originals</v>
          </cell>
          <cell r="F121">
            <v>10.99</v>
          </cell>
          <cell r="G121">
            <v>21.99</v>
          </cell>
          <cell r="H121">
            <v>3</v>
          </cell>
          <cell r="I121">
            <v>48</v>
          </cell>
          <cell r="J121"/>
          <cell r="K121"/>
          <cell r="L121"/>
          <cell r="M121" t="str">
            <v>618480293005</v>
          </cell>
          <cell r="N121" t="str">
            <v>In Production</v>
          </cell>
          <cell r="O121" t="str">
            <v>https://images.fun.com/products/69057/1-1.jpg</v>
          </cell>
          <cell r="P121" t="str">
            <v>elope Animal Plush Hat</v>
          </cell>
          <cell r="Q121" t="str">
            <v>2024 Catalog</v>
          </cell>
          <cell r="R121">
            <v>69057</v>
          </cell>
          <cell r="S121">
            <v>250620</v>
          </cell>
          <cell r="T121">
            <v>947</v>
          </cell>
        </row>
        <row r="122">
          <cell r="A122" t="str">
            <v>EL251164-ST</v>
          </cell>
          <cell r="B122" t="str">
            <v>EL251164-ST</v>
          </cell>
          <cell r="C122" t="str">
            <v>Deer Knit Beanie</v>
          </cell>
          <cell r="D122" t="str">
            <v>elope</v>
          </cell>
          <cell r="E122" t="str">
            <v>Elope Originals</v>
          </cell>
          <cell r="F122">
            <v>6.5</v>
          </cell>
          <cell r="G122">
            <v>12.99</v>
          </cell>
          <cell r="H122">
            <v>3</v>
          </cell>
          <cell r="I122">
            <v>48</v>
          </cell>
          <cell r="J122"/>
          <cell r="K122"/>
          <cell r="L122"/>
          <cell r="M122" t="str">
            <v>618480033878</v>
          </cell>
          <cell r="N122" t="str">
            <v>In Production</v>
          </cell>
          <cell r="O122" t="str">
            <v>https://images.fun.com/products/47687/1-1.jpg</v>
          </cell>
          <cell r="P122" t="str">
            <v>elope Animal Beanie</v>
          </cell>
          <cell r="Q122" t="str">
            <v>2024 Catalog</v>
          </cell>
          <cell r="R122">
            <v>47687</v>
          </cell>
          <cell r="S122">
            <v>251164</v>
          </cell>
          <cell r="T122">
            <v>873</v>
          </cell>
        </row>
        <row r="123">
          <cell r="A123" t="str">
            <v>EL405021-ST</v>
          </cell>
          <cell r="B123" t="str">
            <v>EL405021-ST</v>
          </cell>
          <cell r="C123" t="str">
            <v>Elven Cloak</v>
          </cell>
          <cell r="D123" t="str">
            <v>elope</v>
          </cell>
          <cell r="E123" t="str">
            <v>Elope Originals</v>
          </cell>
          <cell r="F123">
            <v>21.5</v>
          </cell>
          <cell r="G123">
            <v>39.99</v>
          </cell>
          <cell r="H123">
            <v>1</v>
          </cell>
          <cell r="I123">
            <v>12</v>
          </cell>
          <cell r="J123"/>
          <cell r="K123"/>
          <cell r="L123">
            <v>82</v>
          </cell>
          <cell r="M123" t="str">
            <v>618480038606</v>
          </cell>
          <cell r="N123" t="str">
            <v>In Production</v>
          </cell>
          <cell r="O123" t="str">
            <v>https://images.fun.com/products/69198/1-1.jpg</v>
          </cell>
          <cell r="P123" t="str">
            <v>elope Folklore &amp; Mythology</v>
          </cell>
          <cell r="Q123" t="str">
            <v>2024 Catalog</v>
          </cell>
          <cell r="R123">
            <v>69198</v>
          </cell>
          <cell r="S123">
            <v>405021</v>
          </cell>
          <cell r="T123">
            <v>862</v>
          </cell>
        </row>
        <row r="124">
          <cell r="A124" t="str">
            <v>EL290970-ST</v>
          </cell>
          <cell r="B124" t="str">
            <v>EL290970-ST</v>
          </cell>
          <cell r="C124" t="str">
            <v>Curly Q Santa Plush Hat</v>
          </cell>
          <cell r="D124" t="str">
            <v>elope</v>
          </cell>
          <cell r="E124" t="str">
            <v>Elope Originals</v>
          </cell>
          <cell r="F124">
            <v>8.5</v>
          </cell>
          <cell r="G124">
            <v>16.989999999999998</v>
          </cell>
          <cell r="H124">
            <v>3</v>
          </cell>
          <cell r="I124">
            <v>48</v>
          </cell>
          <cell r="J124"/>
          <cell r="K124"/>
          <cell r="L124"/>
          <cell r="M124" t="str">
            <v>618480774122</v>
          </cell>
          <cell r="N124" t="str">
            <v>In Production</v>
          </cell>
          <cell r="O124" t="str">
            <v>https://images.fun.com/products/69130/1-1.jpg</v>
          </cell>
          <cell r="P124" t="str">
            <v>elope Holiday Christmas</v>
          </cell>
          <cell r="Q124" t="str">
            <v>2024 Catalog</v>
          </cell>
          <cell r="R124">
            <v>69130</v>
          </cell>
          <cell r="S124">
            <v>290970</v>
          </cell>
          <cell r="T124">
            <v>849</v>
          </cell>
        </row>
        <row r="125">
          <cell r="A125" t="str">
            <v>EL250510-ST</v>
          </cell>
          <cell r="B125" t="str">
            <v>EL250510-ST</v>
          </cell>
          <cell r="C125" t="str">
            <v>Clucker Plush Hat</v>
          </cell>
          <cell r="D125" t="str">
            <v>elope</v>
          </cell>
          <cell r="E125" t="str">
            <v>Elope Originals</v>
          </cell>
          <cell r="F125">
            <v>10.99</v>
          </cell>
          <cell r="G125">
            <v>21.99</v>
          </cell>
          <cell r="H125">
            <v>3</v>
          </cell>
          <cell r="I125">
            <v>48</v>
          </cell>
          <cell r="J125"/>
          <cell r="K125"/>
          <cell r="L125">
            <v>73</v>
          </cell>
          <cell r="M125" t="str">
            <v>618480550184</v>
          </cell>
          <cell r="N125" t="str">
            <v>In Production</v>
          </cell>
          <cell r="O125" t="str">
            <v>https://images.fun.com/products/18184/1-1.jpg</v>
          </cell>
          <cell r="P125" t="str">
            <v>elope Animal Plush Hat</v>
          </cell>
          <cell r="Q125" t="str">
            <v>2024 Catalog</v>
          </cell>
          <cell r="R125">
            <v>18184</v>
          </cell>
          <cell r="S125">
            <v>250510</v>
          </cell>
          <cell r="T125">
            <v>846</v>
          </cell>
        </row>
        <row r="126">
          <cell r="A126" t="str">
            <v>EL301231-ST</v>
          </cell>
          <cell r="B126" t="str">
            <v>EL301231-ST</v>
          </cell>
          <cell r="C126" t="str">
            <v>CyberSteam Goggles Gold/Orange</v>
          </cell>
          <cell r="D126" t="str">
            <v>elope</v>
          </cell>
          <cell r="E126" t="str">
            <v>Steamworks</v>
          </cell>
          <cell r="F126">
            <v>8.5</v>
          </cell>
          <cell r="G126">
            <v>16.989999999999998</v>
          </cell>
          <cell r="H126">
            <v>6</v>
          </cell>
          <cell r="I126">
            <v>96</v>
          </cell>
          <cell r="J126"/>
          <cell r="K126"/>
          <cell r="L126"/>
          <cell r="M126" t="str">
            <v>618480783285</v>
          </cell>
          <cell r="N126" t="str">
            <v>In Production</v>
          </cell>
          <cell r="O126" t="str">
            <v>https://images.fun.com/products/3430/1-1.jpg</v>
          </cell>
          <cell r="P126" t="str">
            <v xml:space="preserve">elope Goggles </v>
          </cell>
          <cell r="Q126" t="str">
            <v>2024 Catalog</v>
          </cell>
          <cell r="R126">
            <v>3430</v>
          </cell>
          <cell r="S126">
            <v>301231</v>
          </cell>
          <cell r="T126">
            <v>841</v>
          </cell>
        </row>
        <row r="127">
          <cell r="A127" t="str">
            <v>EL290240-ST</v>
          </cell>
          <cell r="B127" t="str">
            <v>EL290240-ST</v>
          </cell>
          <cell r="C127" t="str">
            <v>Witch Plush Hat</v>
          </cell>
          <cell r="D127" t="str">
            <v>elope</v>
          </cell>
          <cell r="E127" t="str">
            <v>Elope Originals</v>
          </cell>
          <cell r="F127">
            <v>8.5</v>
          </cell>
          <cell r="G127">
            <v>16.989999999999998</v>
          </cell>
          <cell r="H127">
            <v>3</v>
          </cell>
          <cell r="I127">
            <v>36</v>
          </cell>
          <cell r="J127"/>
          <cell r="K127"/>
          <cell r="L127"/>
          <cell r="M127" t="str">
            <v>618480898262</v>
          </cell>
          <cell r="N127" t="str">
            <v>In Production</v>
          </cell>
          <cell r="O127" t="str">
            <v>https://images.fun.com/products/69091/1-1.jpg</v>
          </cell>
          <cell r="P127" t="str">
            <v>elope Witch</v>
          </cell>
          <cell r="Q127" t="str">
            <v>2024 Catalog</v>
          </cell>
          <cell r="R127">
            <v>69091</v>
          </cell>
          <cell r="S127">
            <v>290240</v>
          </cell>
          <cell r="T127">
            <v>838</v>
          </cell>
        </row>
        <row r="128">
          <cell r="A128" t="str">
            <v>EL290080-ST</v>
          </cell>
          <cell r="B128" t="str">
            <v>EL290080-ST</v>
          </cell>
          <cell r="C128" t="str">
            <v>Coachman Hat Black</v>
          </cell>
          <cell r="D128" t="str">
            <v>elope</v>
          </cell>
          <cell r="E128" t="str">
            <v>Steamworks</v>
          </cell>
          <cell r="F128">
            <v>13.5</v>
          </cell>
          <cell r="G128">
            <v>26.99</v>
          </cell>
          <cell r="H128">
            <v>3</v>
          </cell>
          <cell r="I128">
            <v>12</v>
          </cell>
          <cell r="J128"/>
          <cell r="K128"/>
          <cell r="L128"/>
          <cell r="M128" t="str">
            <v>618480260021</v>
          </cell>
          <cell r="N128" t="str">
            <v>In Production</v>
          </cell>
          <cell r="O128" t="str">
            <v>https://images.fun.com/products/18174/1-1.jpg</v>
          </cell>
          <cell r="P128" t="str">
            <v>elope Bowler/Derby/Coachman Top Hat</v>
          </cell>
          <cell r="Q128" t="str">
            <v>2024 Catalog</v>
          </cell>
          <cell r="R128">
            <v>18174</v>
          </cell>
          <cell r="S128">
            <v>290080</v>
          </cell>
          <cell r="T128">
            <v>812</v>
          </cell>
        </row>
        <row r="129">
          <cell r="A129" t="str">
            <v>EL290360-ST</v>
          </cell>
          <cell r="B129" t="str">
            <v>EL290360-ST</v>
          </cell>
          <cell r="C129" t="str">
            <v>Musketeer Hat</v>
          </cell>
          <cell r="D129" t="str">
            <v>elope</v>
          </cell>
          <cell r="E129" t="str">
            <v>Elope Originals</v>
          </cell>
          <cell r="F129">
            <v>10.99</v>
          </cell>
          <cell r="G129">
            <v>21.99</v>
          </cell>
          <cell r="H129">
            <v>3</v>
          </cell>
          <cell r="I129">
            <v>36</v>
          </cell>
          <cell r="J129"/>
          <cell r="K129"/>
          <cell r="L129"/>
          <cell r="M129" t="str">
            <v>618480347524</v>
          </cell>
          <cell r="N129" t="str">
            <v>In Production</v>
          </cell>
          <cell r="O129" t="str">
            <v>https://images.fun.com/products/69120/1-1.jpg</v>
          </cell>
          <cell r="P129" t="str">
            <v>elope Character</v>
          </cell>
          <cell r="Q129" t="str">
            <v>2024 Catalog</v>
          </cell>
          <cell r="R129">
            <v>69120</v>
          </cell>
          <cell r="S129">
            <v>290360</v>
          </cell>
          <cell r="T129">
            <v>805</v>
          </cell>
        </row>
        <row r="130">
          <cell r="A130" t="str">
            <v>EL421700-ST</v>
          </cell>
          <cell r="B130" t="str">
            <v>EL421700-ST</v>
          </cell>
          <cell r="C130" t="str">
            <v>Cat Ears &amp; Tail Kit Black</v>
          </cell>
          <cell r="D130" t="str">
            <v>elope</v>
          </cell>
          <cell r="E130" t="str">
            <v>Elope Originals</v>
          </cell>
          <cell r="F130">
            <v>3.5</v>
          </cell>
          <cell r="G130">
            <v>6.99</v>
          </cell>
          <cell r="H130">
            <v>3</v>
          </cell>
          <cell r="I130">
            <v>96</v>
          </cell>
          <cell r="J130"/>
          <cell r="K130"/>
          <cell r="L130">
            <v>65</v>
          </cell>
          <cell r="M130" t="str">
            <v>618480210149</v>
          </cell>
          <cell r="N130" t="str">
            <v>In Production</v>
          </cell>
          <cell r="O130" t="str">
            <v>https://images.fun.com/products/3513/1-1.jpg</v>
          </cell>
          <cell r="P130" t="str">
            <v>elope Animal Kit</v>
          </cell>
          <cell r="Q130" t="str">
            <v>2024 Catalog</v>
          </cell>
          <cell r="R130">
            <v>3513</v>
          </cell>
          <cell r="S130">
            <v>421700</v>
          </cell>
          <cell r="T130">
            <v>802</v>
          </cell>
        </row>
        <row r="131">
          <cell r="A131" t="str">
            <v>EL430043-ST</v>
          </cell>
          <cell r="B131" t="str">
            <v>EL430043-ST</v>
          </cell>
          <cell r="C131" t="str">
            <v>Thing 1&amp;2 Costume Socks Kids</v>
          </cell>
          <cell r="D131" t="str">
            <v>Dr. Seuss</v>
          </cell>
          <cell r="E131" t="str">
            <v>The Cat in the Hat</v>
          </cell>
          <cell r="F131">
            <v>5.5</v>
          </cell>
          <cell r="G131">
            <v>10.99</v>
          </cell>
          <cell r="H131">
            <v>3</v>
          </cell>
          <cell r="I131">
            <v>96</v>
          </cell>
          <cell r="J131"/>
          <cell r="K131"/>
          <cell r="L131">
            <v>36</v>
          </cell>
          <cell r="M131" t="str">
            <v>618480020977</v>
          </cell>
          <cell r="N131" t="str">
            <v>In Production</v>
          </cell>
          <cell r="O131" t="str">
            <v>https://images.fun.com/products/69230/1-1.jpg</v>
          </cell>
          <cell r="P131" t="str">
            <v>Dr. Seuss Thing 1 &amp; 2 Socks</v>
          </cell>
          <cell r="Q131" t="str">
            <v>2024 Catalog</v>
          </cell>
          <cell r="R131">
            <v>69230</v>
          </cell>
          <cell r="S131">
            <v>430043</v>
          </cell>
          <cell r="T131">
            <v>799</v>
          </cell>
        </row>
        <row r="132">
          <cell r="A132" t="str">
            <v>EL101304-ST</v>
          </cell>
          <cell r="B132" t="str">
            <v>EL101304-ST</v>
          </cell>
          <cell r="C132" t="str">
            <v>Springy Butterfly Headband</v>
          </cell>
          <cell r="D132" t="str">
            <v>elope</v>
          </cell>
          <cell r="E132" t="str">
            <v>Elope Originals</v>
          </cell>
          <cell r="F132">
            <v>4.5</v>
          </cell>
          <cell r="G132">
            <v>8.99</v>
          </cell>
          <cell r="H132">
            <v>3</v>
          </cell>
          <cell r="I132">
            <v>96</v>
          </cell>
          <cell r="J132"/>
          <cell r="K132"/>
          <cell r="L132"/>
          <cell r="M132" t="str">
            <v>618480041477</v>
          </cell>
          <cell r="N132" t="str">
            <v>In Production</v>
          </cell>
          <cell r="O132" t="str">
            <v>https://images.fun.com/products/69460/1-1.jpg</v>
          </cell>
          <cell r="P132" t="str">
            <v>elope Fairy/Garden/Wings</v>
          </cell>
          <cell r="Q132" t="str">
            <v>2024 Catalog</v>
          </cell>
          <cell r="R132">
            <v>69460</v>
          </cell>
          <cell r="S132">
            <v>101304</v>
          </cell>
          <cell r="T132">
            <v>787</v>
          </cell>
        </row>
        <row r="133">
          <cell r="A133" t="str">
            <v>EL291641-ST</v>
          </cell>
          <cell r="B133" t="str">
            <v>EL291641-ST</v>
          </cell>
          <cell r="C133" t="str">
            <v>Narwhal QuirkyKawaii Hat</v>
          </cell>
          <cell r="D133" t="str">
            <v>elope</v>
          </cell>
          <cell r="E133" t="str">
            <v>Elope Originals</v>
          </cell>
          <cell r="F133">
            <v>8.5</v>
          </cell>
          <cell r="G133">
            <v>16.989999999999998</v>
          </cell>
          <cell r="H133">
            <v>3</v>
          </cell>
          <cell r="I133">
            <v>36</v>
          </cell>
          <cell r="J133"/>
          <cell r="K133"/>
          <cell r="L133"/>
          <cell r="M133" t="str">
            <v>618480034950</v>
          </cell>
          <cell r="N133" t="str">
            <v>In Production</v>
          </cell>
          <cell r="O133" t="str">
            <v>https://images.fun.com/products/41710/1-1.jpg</v>
          </cell>
          <cell r="P133" t="str">
            <v xml:space="preserve">elope Aquatic </v>
          </cell>
          <cell r="Q133" t="str">
            <v>2024 Catalog</v>
          </cell>
          <cell r="R133">
            <v>41710</v>
          </cell>
          <cell r="S133">
            <v>291641</v>
          </cell>
          <cell r="T133">
            <v>769</v>
          </cell>
        </row>
        <row r="134">
          <cell r="A134" t="str">
            <v>EL103108-ST</v>
          </cell>
          <cell r="B134" t="str">
            <v>EL103108-ST</v>
          </cell>
          <cell r="C134" t="str">
            <v>Reindeer Glitter Bow Headband</v>
          </cell>
          <cell r="D134" t="str">
            <v>elope</v>
          </cell>
          <cell r="E134" t="str">
            <v>Elope Originals</v>
          </cell>
          <cell r="F134">
            <v>4.5</v>
          </cell>
          <cell r="G134">
            <v>8.99</v>
          </cell>
          <cell r="H134">
            <v>3</v>
          </cell>
          <cell r="I134">
            <v>96</v>
          </cell>
          <cell r="J134"/>
          <cell r="K134"/>
          <cell r="L134"/>
          <cell r="M134" t="str">
            <v>618480040760</v>
          </cell>
          <cell r="N134" t="str">
            <v>In Production</v>
          </cell>
          <cell r="O134" t="str">
            <v>https://images.fun.com/products/68976/1-1.jpg</v>
          </cell>
          <cell r="P134" t="str">
            <v>elope Holiday Christmas</v>
          </cell>
          <cell r="Q134" t="str">
            <v>2024 Catalog</v>
          </cell>
          <cell r="R134">
            <v>68976</v>
          </cell>
          <cell r="S134">
            <v>103108</v>
          </cell>
          <cell r="T134">
            <v>767</v>
          </cell>
        </row>
        <row r="135">
          <cell r="A135" t="str">
            <v>EL251507-ST</v>
          </cell>
          <cell r="B135" t="str">
            <v>EL251507-ST</v>
          </cell>
          <cell r="C135" t="str">
            <v>Elizabeth Swann Hat</v>
          </cell>
          <cell r="D135" t="str">
            <v>Disney</v>
          </cell>
          <cell r="E135" t="str">
            <v>Pirates of the Caribbean</v>
          </cell>
          <cell r="F135">
            <v>14.99</v>
          </cell>
          <cell r="G135">
            <v>29.99</v>
          </cell>
          <cell r="H135">
            <v>3</v>
          </cell>
          <cell r="I135"/>
          <cell r="J135"/>
          <cell r="K135"/>
          <cell r="L135"/>
          <cell r="M135">
            <v>889851217764</v>
          </cell>
          <cell r="N135" t="str">
            <v>PO Ready</v>
          </cell>
          <cell r="O135" t="str">
            <v>https://images.fun.com/products/85660/1-1.jpg</v>
          </cell>
          <cell r="P135" t="str">
            <v>Disney Pirate</v>
          </cell>
          <cell r="Q135" t="str">
            <v>2024 Catalog</v>
          </cell>
          <cell r="R135" t="e">
            <v>#N/A</v>
          </cell>
          <cell r="S135">
            <v>251507</v>
          </cell>
          <cell r="T135">
            <v>765</v>
          </cell>
        </row>
        <row r="136">
          <cell r="A136" t="str">
            <v>EL200220-ST</v>
          </cell>
          <cell r="B136" t="str">
            <v>EL200220-ST</v>
          </cell>
          <cell r="C136" t="str">
            <v xml:space="preserve"> Shark Plush Hat Kids</v>
          </cell>
          <cell r="D136" t="str">
            <v>elope</v>
          </cell>
          <cell r="E136" t="str">
            <v>Elope Originals</v>
          </cell>
          <cell r="F136">
            <v>10.99</v>
          </cell>
          <cell r="G136">
            <v>21.99</v>
          </cell>
          <cell r="H136">
            <v>3</v>
          </cell>
          <cell r="I136">
            <v>48</v>
          </cell>
          <cell r="J136"/>
          <cell r="K136"/>
          <cell r="L136"/>
          <cell r="M136" t="str">
            <v>618480553253</v>
          </cell>
          <cell r="N136" t="str">
            <v>In Production</v>
          </cell>
          <cell r="O136" t="str">
            <v>https://images.fun.com/products/69014/1-1.jpg</v>
          </cell>
          <cell r="P136" t="str">
            <v>elope Kids Plush</v>
          </cell>
          <cell r="Q136" t="str">
            <v>2024 Catalog</v>
          </cell>
          <cell r="R136">
            <v>69014</v>
          </cell>
          <cell r="S136">
            <v>200220</v>
          </cell>
          <cell r="T136">
            <v>757</v>
          </cell>
        </row>
        <row r="137">
          <cell r="A137" t="str">
            <v>EL291050-ST</v>
          </cell>
          <cell r="B137" t="str">
            <v>EL291050-ST</v>
          </cell>
          <cell r="C137" t="str">
            <v>The Cat in the Hat Tricot Plush Hat</v>
          </cell>
          <cell r="D137" t="str">
            <v>Dr. Seuss</v>
          </cell>
          <cell r="E137" t="str">
            <v>The Cat in the Hat</v>
          </cell>
          <cell r="F137">
            <v>7.5</v>
          </cell>
          <cell r="G137">
            <v>14.99</v>
          </cell>
          <cell r="H137">
            <v>3</v>
          </cell>
          <cell r="I137">
            <v>48</v>
          </cell>
          <cell r="J137"/>
          <cell r="K137"/>
          <cell r="L137">
            <v>6</v>
          </cell>
          <cell r="M137" t="str">
            <v>618480635089</v>
          </cell>
          <cell r="N137" t="str">
            <v>In Production</v>
          </cell>
          <cell r="O137" t="str">
            <v>https://images.fun.com/products/3415/1-1.jpg</v>
          </cell>
          <cell r="P137" t="str">
            <v>Dr. Seuss Cat in the Hat/Hat</v>
          </cell>
          <cell r="Q137" t="str">
            <v>2024 Catalog</v>
          </cell>
          <cell r="R137">
            <v>3415</v>
          </cell>
          <cell r="S137">
            <v>291050</v>
          </cell>
          <cell r="T137">
            <v>753</v>
          </cell>
        </row>
        <row r="138">
          <cell r="A138" t="str">
            <v>EL430055-ST</v>
          </cell>
          <cell r="B138" t="str">
            <v>EL430055-ST</v>
          </cell>
          <cell r="C138" t="str">
            <v>The Grinch Fuzzy Socks</v>
          </cell>
          <cell r="D138" t="str">
            <v>Dr. Seuss</v>
          </cell>
          <cell r="E138" t="str">
            <v>The Grinch</v>
          </cell>
          <cell r="F138">
            <v>5.25</v>
          </cell>
          <cell r="G138">
            <v>10.5</v>
          </cell>
          <cell r="H138">
            <v>3</v>
          </cell>
          <cell r="I138">
            <v>48</v>
          </cell>
          <cell r="J138"/>
          <cell r="K138"/>
          <cell r="L138">
            <v>11</v>
          </cell>
          <cell r="M138" t="str">
            <v>618480044270</v>
          </cell>
          <cell r="N138" t="str">
            <v>In Production</v>
          </cell>
          <cell r="O138" t="str">
            <v>https://images.fun.com/products/74252/1-1.jpg</v>
          </cell>
          <cell r="P138" t="str">
            <v>Dr. Seuss The Grinch  Socks</v>
          </cell>
          <cell r="Q138" t="str">
            <v>2024 Catalog</v>
          </cell>
          <cell r="R138">
            <v>74252</v>
          </cell>
          <cell r="S138">
            <v>430055</v>
          </cell>
          <cell r="T138">
            <v>749</v>
          </cell>
        </row>
        <row r="139">
          <cell r="A139" t="str">
            <v>EL460510-ST</v>
          </cell>
          <cell r="B139" t="str">
            <v>EL460510-ST</v>
          </cell>
          <cell r="C139" t="str">
            <v>Large Holographic Fairy Wings</v>
          </cell>
          <cell r="D139" t="str">
            <v>elope</v>
          </cell>
          <cell r="E139" t="str">
            <v>Elope Originals</v>
          </cell>
          <cell r="F139">
            <v>8.5</v>
          </cell>
          <cell r="G139">
            <v>16.989999999999998</v>
          </cell>
          <cell r="H139">
            <v>3</v>
          </cell>
          <cell r="I139">
            <v>48</v>
          </cell>
          <cell r="J139"/>
          <cell r="K139"/>
          <cell r="L139">
            <v>88</v>
          </cell>
          <cell r="M139" t="str">
            <v>618480040685</v>
          </cell>
          <cell r="N139" t="str">
            <v>In Production</v>
          </cell>
          <cell r="O139" t="str">
            <v>https://images.fun.com/products/65264/1-1.jpg</v>
          </cell>
          <cell r="P139" t="str">
            <v>elope Fairy/Garden/Wings</v>
          </cell>
          <cell r="Q139" t="str">
            <v>2024 Catalog</v>
          </cell>
          <cell r="R139">
            <v>65264</v>
          </cell>
          <cell r="S139">
            <v>460510</v>
          </cell>
          <cell r="T139">
            <v>744</v>
          </cell>
        </row>
        <row r="140">
          <cell r="A140" t="str">
            <v>EL290880-ST</v>
          </cell>
          <cell r="B140" t="str">
            <v>EL290880-ST</v>
          </cell>
          <cell r="C140" t="str">
            <v>Birthday Cake Plush Hat</v>
          </cell>
          <cell r="D140" t="str">
            <v>elope</v>
          </cell>
          <cell r="E140" t="str">
            <v>Elope Originals</v>
          </cell>
          <cell r="F140">
            <v>9.9</v>
          </cell>
          <cell r="G140">
            <v>16.989999999999998</v>
          </cell>
          <cell r="H140">
            <v>3</v>
          </cell>
          <cell r="I140">
            <v>48</v>
          </cell>
          <cell r="J140"/>
          <cell r="K140"/>
          <cell r="L140"/>
          <cell r="M140" t="str">
            <v>618480822922</v>
          </cell>
          <cell r="N140" t="str">
            <v>In Production</v>
          </cell>
          <cell r="O140" t="str">
            <v>https://images.fun.com/products/69127/1-1.jpg</v>
          </cell>
          <cell r="P140" t="str">
            <v>elope Birthday</v>
          </cell>
          <cell r="Q140" t="str">
            <v>2024 Catalog</v>
          </cell>
          <cell r="R140">
            <v>69127</v>
          </cell>
          <cell r="S140">
            <v>290880</v>
          </cell>
          <cell r="T140">
            <v>701</v>
          </cell>
        </row>
        <row r="141">
          <cell r="A141" t="str">
            <v>EL310430-ST</v>
          </cell>
          <cell r="B141" t="str">
            <v>EL310430-ST</v>
          </cell>
          <cell r="C141" t="str">
            <v>Monocle Gold/Clear</v>
          </cell>
          <cell r="D141" t="str">
            <v>elope</v>
          </cell>
          <cell r="E141" t="str">
            <v>Steamworks</v>
          </cell>
          <cell r="F141">
            <v>3.5</v>
          </cell>
          <cell r="G141">
            <v>6.99</v>
          </cell>
          <cell r="H141">
            <v>6</v>
          </cell>
          <cell r="I141">
            <v>240</v>
          </cell>
          <cell r="J141"/>
          <cell r="K141"/>
          <cell r="L141">
            <v>91</v>
          </cell>
          <cell r="M141" t="str">
            <v>618480783230</v>
          </cell>
          <cell r="N141" t="str">
            <v>In Production</v>
          </cell>
          <cell r="O141" t="str">
            <v>https://images.fun.com/products/18153/1-1.jpg</v>
          </cell>
          <cell r="P141" t="str">
            <v>elope Glasses</v>
          </cell>
          <cell r="Q141" t="str">
            <v>2024 Catalog</v>
          </cell>
          <cell r="R141">
            <v>18153</v>
          </cell>
          <cell r="S141">
            <v>310430</v>
          </cell>
          <cell r="T141">
            <v>695</v>
          </cell>
        </row>
        <row r="142">
          <cell r="A142" t="str">
            <v>EL444454-ST</v>
          </cell>
          <cell r="B142" t="str">
            <v>EL444454-ST</v>
          </cell>
          <cell r="C142" t="str">
            <v>Hammerhead Shark Jawesome Hat</v>
          </cell>
          <cell r="D142" t="str">
            <v>elope</v>
          </cell>
          <cell r="E142" t="str">
            <v>Elope Originals</v>
          </cell>
          <cell r="F142">
            <v>12.5</v>
          </cell>
          <cell r="G142">
            <v>24.99</v>
          </cell>
          <cell r="H142">
            <v>3</v>
          </cell>
          <cell r="I142">
            <v>36</v>
          </cell>
          <cell r="J142"/>
          <cell r="K142"/>
          <cell r="L142"/>
          <cell r="M142" t="str">
            <v>618480035247</v>
          </cell>
          <cell r="N142" t="str">
            <v>In Production</v>
          </cell>
          <cell r="O142" t="str">
            <v>https://images.fun.com/products/69343/1-1.jpg</v>
          </cell>
          <cell r="P142" t="str">
            <v>elope Jawesome</v>
          </cell>
          <cell r="Q142" t="str">
            <v>2024 Catalog</v>
          </cell>
          <cell r="R142">
            <v>69343</v>
          </cell>
          <cell r="S142">
            <v>444454</v>
          </cell>
          <cell r="T142">
            <v>682</v>
          </cell>
        </row>
        <row r="143">
          <cell r="A143" t="str">
            <v>EL290131-ST</v>
          </cell>
          <cell r="B143" t="str">
            <v>EL290131-ST</v>
          </cell>
          <cell r="C143" t="str">
            <v>Aviator Hat Brown</v>
          </cell>
          <cell r="D143" t="str">
            <v>elope</v>
          </cell>
          <cell r="E143" t="str">
            <v>Steamworks</v>
          </cell>
          <cell r="F143">
            <v>10.99</v>
          </cell>
          <cell r="G143">
            <v>21.99</v>
          </cell>
          <cell r="H143">
            <v>3</v>
          </cell>
          <cell r="I143">
            <v>48</v>
          </cell>
          <cell r="J143"/>
          <cell r="K143"/>
          <cell r="L143"/>
          <cell r="M143" t="str">
            <v>618480310528</v>
          </cell>
          <cell r="N143" t="str">
            <v>In Production</v>
          </cell>
          <cell r="O143" t="str">
            <v>https://images.fun.com/products/18171/1-1.jpg</v>
          </cell>
          <cell r="P143" t="str">
            <v>elope Aviator</v>
          </cell>
          <cell r="Q143" t="str">
            <v>2024 Catalog</v>
          </cell>
          <cell r="R143">
            <v>18171</v>
          </cell>
          <cell r="S143">
            <v>290131</v>
          </cell>
          <cell r="T143">
            <v>681</v>
          </cell>
        </row>
        <row r="144">
          <cell r="A144" t="str">
            <v>EL250162-ST</v>
          </cell>
          <cell r="B144" t="str">
            <v>EL250162-ST</v>
          </cell>
          <cell r="C144" t="str">
            <v>Jack Sparrow Scarf with Dreads</v>
          </cell>
          <cell r="D144" t="str">
            <v>Disney</v>
          </cell>
          <cell r="E144" t="str">
            <v>Pirates: Dead Men Tell No Tales</v>
          </cell>
          <cell r="F144">
            <v>12.5</v>
          </cell>
          <cell r="G144">
            <v>24.99</v>
          </cell>
          <cell r="H144">
            <v>3</v>
          </cell>
          <cell r="I144">
            <v>48</v>
          </cell>
          <cell r="J144"/>
          <cell r="K144"/>
          <cell r="L144"/>
          <cell r="M144" t="str">
            <v>618480035018</v>
          </cell>
          <cell r="N144" t="str">
            <v>In Production</v>
          </cell>
          <cell r="O144" t="str">
            <v>https://images.fun.com/products/41724/1-1.jpg</v>
          </cell>
          <cell r="P144" t="str">
            <v>Disney Pirate</v>
          </cell>
          <cell r="Q144" t="str">
            <v>2024 Catalog</v>
          </cell>
          <cell r="R144">
            <v>41724</v>
          </cell>
          <cell r="S144">
            <v>250162</v>
          </cell>
          <cell r="T144">
            <v>680</v>
          </cell>
        </row>
        <row r="145">
          <cell r="A145" t="str">
            <v>EL290330-ST</v>
          </cell>
          <cell r="B145" t="str">
            <v>EL290330-ST</v>
          </cell>
          <cell r="C145" t="str">
            <v>Robin Hood Plush Hat Moss Green</v>
          </cell>
          <cell r="D145" t="str">
            <v>elope</v>
          </cell>
          <cell r="E145" t="str">
            <v>Elope Originals</v>
          </cell>
          <cell r="F145">
            <v>7.99</v>
          </cell>
          <cell r="G145">
            <v>15.99</v>
          </cell>
          <cell r="H145">
            <v>3</v>
          </cell>
          <cell r="I145">
            <v>48</v>
          </cell>
          <cell r="J145"/>
          <cell r="K145"/>
          <cell r="L145"/>
          <cell r="M145" t="str">
            <v>618480340426</v>
          </cell>
          <cell r="N145" t="str">
            <v>In Production</v>
          </cell>
          <cell r="O145" t="str">
            <v>https://images.fun.com/products/3401/1-1.jpg</v>
          </cell>
          <cell r="P145" t="str">
            <v>elope Halloween</v>
          </cell>
          <cell r="Q145" t="str">
            <v>2024 Catalog</v>
          </cell>
          <cell r="R145">
            <v>3401</v>
          </cell>
          <cell r="S145">
            <v>290330</v>
          </cell>
          <cell r="T145">
            <v>674</v>
          </cell>
        </row>
        <row r="146">
          <cell r="A146" t="str">
            <v>EL251141-ST</v>
          </cell>
          <cell r="B146" t="str">
            <v>EL251141-ST</v>
          </cell>
          <cell r="C146" t="str">
            <v>The Grinch Fuzzy Cap</v>
          </cell>
          <cell r="D146" t="str">
            <v>Dr. Seuss</v>
          </cell>
          <cell r="E146" t="str">
            <v>The Grinch</v>
          </cell>
          <cell r="F146">
            <v>10.99</v>
          </cell>
          <cell r="G146">
            <v>21.99</v>
          </cell>
          <cell r="H146">
            <v>3</v>
          </cell>
          <cell r="I146">
            <v>48</v>
          </cell>
          <cell r="J146"/>
          <cell r="K146"/>
          <cell r="L146"/>
          <cell r="M146" t="str">
            <v>618480037302</v>
          </cell>
          <cell r="N146" t="str">
            <v>In Production</v>
          </cell>
          <cell r="O146" t="str">
            <v>https://images.fun.com/products/47689/1-1.jpg</v>
          </cell>
          <cell r="P146" t="str">
            <v>Dr. Seuss The Grinch Hat</v>
          </cell>
          <cell r="Q146" t="str">
            <v>2024 Catalog</v>
          </cell>
          <cell r="R146">
            <v>47689</v>
          </cell>
          <cell r="S146">
            <v>251141</v>
          </cell>
          <cell r="T146">
            <v>658</v>
          </cell>
        </row>
        <row r="147">
          <cell r="A147" t="str">
            <v>EL200401-ST</v>
          </cell>
          <cell r="B147" t="str">
            <v>EL200401-ST</v>
          </cell>
          <cell r="C147" t="str">
            <v>Jack Sparrow Hat Kids</v>
          </cell>
          <cell r="D147" t="str">
            <v>Disney</v>
          </cell>
          <cell r="E147" t="str">
            <v>Pirates: Dead Men Tell No Tales</v>
          </cell>
          <cell r="F147">
            <v>14.5</v>
          </cell>
          <cell r="G147">
            <v>28.99</v>
          </cell>
          <cell r="H147">
            <v>3</v>
          </cell>
          <cell r="I147">
            <v>24</v>
          </cell>
          <cell r="J147"/>
          <cell r="K147"/>
          <cell r="L147"/>
          <cell r="M147" t="str">
            <v>618480035308</v>
          </cell>
          <cell r="N147" t="str">
            <v>In Production</v>
          </cell>
          <cell r="O147" t="str">
            <v>https://images.fun.com/products/41722/1-1.jpg</v>
          </cell>
          <cell r="P147" t="str">
            <v>Disney Pirate</v>
          </cell>
          <cell r="Q147" t="str">
            <v>2024 Catalog</v>
          </cell>
          <cell r="R147">
            <v>41722</v>
          </cell>
          <cell r="S147">
            <v>200401</v>
          </cell>
          <cell r="T147">
            <v>653</v>
          </cell>
        </row>
        <row r="148">
          <cell r="A148" t="str">
            <v>EL430104-ST</v>
          </cell>
          <cell r="B148" t="str">
            <v>EL430104-ST</v>
          </cell>
          <cell r="C148" t="str">
            <v>Thing 1&amp;2 Knee High Costume Socks</v>
          </cell>
          <cell r="D148" t="str">
            <v>Dr. Seuss</v>
          </cell>
          <cell r="E148" t="str">
            <v>The Cat in the Hat</v>
          </cell>
          <cell r="F148">
            <v>6.5</v>
          </cell>
          <cell r="G148">
            <v>12.99</v>
          </cell>
          <cell r="H148">
            <v>3</v>
          </cell>
          <cell r="I148">
            <v>96</v>
          </cell>
          <cell r="J148"/>
          <cell r="K148"/>
          <cell r="L148"/>
          <cell r="M148" t="str">
            <v>618480037357</v>
          </cell>
          <cell r="N148" t="str">
            <v>In Production</v>
          </cell>
          <cell r="O148" t="str">
            <v>https://images.fun.com/products/69239/1-1.jpg</v>
          </cell>
          <cell r="P148" t="str">
            <v>Dr. Seuss Thing 1 &amp; 2 Socks</v>
          </cell>
          <cell r="Q148" t="str">
            <v>2024 Catalog</v>
          </cell>
          <cell r="R148">
            <v>69239</v>
          </cell>
          <cell r="S148">
            <v>430104</v>
          </cell>
          <cell r="T148">
            <v>640</v>
          </cell>
        </row>
        <row r="149">
          <cell r="A149" t="str">
            <v>EL250670-ST</v>
          </cell>
          <cell r="B149" t="str">
            <v>EL250670-ST</v>
          </cell>
          <cell r="C149" t="str">
            <v>Springy White Christmas Tree Plush Hat</v>
          </cell>
          <cell r="D149" t="str">
            <v>elope</v>
          </cell>
          <cell r="E149" t="str">
            <v>Elope Originals</v>
          </cell>
          <cell r="F149">
            <v>10.99</v>
          </cell>
          <cell r="G149">
            <v>21.99</v>
          </cell>
          <cell r="H149">
            <v>3</v>
          </cell>
          <cell r="I149">
            <v>36</v>
          </cell>
          <cell r="J149"/>
          <cell r="K149"/>
          <cell r="L149"/>
          <cell r="M149" t="str">
            <v>618480773927</v>
          </cell>
          <cell r="N149" t="str">
            <v>In Production</v>
          </cell>
          <cell r="O149" t="str">
            <v>https://images.fun.com/products/69058/1-1.jpg</v>
          </cell>
          <cell r="P149" t="str">
            <v>elope Holiday Christmas</v>
          </cell>
          <cell r="Q149" t="str">
            <v>2024 Catalog</v>
          </cell>
          <cell r="R149">
            <v>69058</v>
          </cell>
          <cell r="S149">
            <v>250670</v>
          </cell>
          <cell r="T149">
            <v>637</v>
          </cell>
        </row>
        <row r="150">
          <cell r="A150" t="str">
            <v>EL290631-ST</v>
          </cell>
          <cell r="B150" t="str">
            <v>EL290631-ST</v>
          </cell>
          <cell r="C150" t="str">
            <v>Court Jester Plush Hat Multicolor</v>
          </cell>
          <cell r="D150" t="str">
            <v>elope</v>
          </cell>
          <cell r="E150" t="str">
            <v>Elope Originals</v>
          </cell>
          <cell r="F150">
            <v>8.5</v>
          </cell>
          <cell r="G150">
            <v>16.989999999999998</v>
          </cell>
          <cell r="H150">
            <v>3</v>
          </cell>
          <cell r="I150">
            <v>48</v>
          </cell>
          <cell r="J150"/>
          <cell r="K150"/>
          <cell r="L150"/>
          <cell r="M150" t="str">
            <v>618480992427</v>
          </cell>
          <cell r="N150" t="str">
            <v>In Production</v>
          </cell>
          <cell r="O150" t="str">
            <v>https://images.fun.com/products/69125/1-1.jpg</v>
          </cell>
          <cell r="P150" t="str">
            <v>elope Jester</v>
          </cell>
          <cell r="Q150" t="str">
            <v>2024 Catalog</v>
          </cell>
          <cell r="R150">
            <v>69125</v>
          </cell>
          <cell r="S150">
            <v>290631</v>
          </cell>
          <cell r="T150">
            <v>614</v>
          </cell>
        </row>
        <row r="151">
          <cell r="A151" t="str">
            <v>EL101700-ST</v>
          </cell>
          <cell r="B151" t="str">
            <v>EL101700-ST</v>
          </cell>
          <cell r="C151" t="str">
            <v>Moose Ears &amp; Antlers Headband</v>
          </cell>
          <cell r="D151" t="str">
            <v>elope</v>
          </cell>
          <cell r="E151" t="str">
            <v>Elope Originals</v>
          </cell>
          <cell r="F151">
            <v>4.99</v>
          </cell>
          <cell r="G151">
            <v>9.99</v>
          </cell>
          <cell r="H151">
            <v>3</v>
          </cell>
          <cell r="I151">
            <v>96</v>
          </cell>
          <cell r="J151"/>
          <cell r="K151"/>
          <cell r="L151">
            <v>94</v>
          </cell>
          <cell r="M151" t="str">
            <v>618480426915</v>
          </cell>
          <cell r="N151" t="str">
            <v>In Production</v>
          </cell>
          <cell r="O151" t="str">
            <v>https://images.fun.com/products/68972/1-1.jpg</v>
          </cell>
          <cell r="P151" t="str">
            <v>elope Animal Headband</v>
          </cell>
          <cell r="Q151" t="str">
            <v>2024 Catalog</v>
          </cell>
          <cell r="R151">
            <v>68972</v>
          </cell>
          <cell r="S151">
            <v>101700</v>
          </cell>
          <cell r="T151">
            <v>612</v>
          </cell>
        </row>
        <row r="152">
          <cell r="A152" t="str">
            <v>EL290370-ST</v>
          </cell>
          <cell r="B152" t="str">
            <v>EL290370-ST</v>
          </cell>
          <cell r="C152" t="str">
            <v>Corsair Hat</v>
          </cell>
          <cell r="D152" t="str">
            <v>elope</v>
          </cell>
          <cell r="E152" t="str">
            <v>Elope Originals</v>
          </cell>
          <cell r="F152">
            <v>10.99</v>
          </cell>
          <cell r="G152">
            <v>21.99</v>
          </cell>
          <cell r="H152">
            <v>3</v>
          </cell>
          <cell r="I152">
            <v>18</v>
          </cell>
          <cell r="J152"/>
          <cell r="K152"/>
          <cell r="L152"/>
          <cell r="M152" t="str">
            <v>618480346725</v>
          </cell>
          <cell r="N152" t="str">
            <v>In Production</v>
          </cell>
          <cell r="O152" t="str">
            <v>https://images.fun.com/products/69121/1-1.jpg</v>
          </cell>
          <cell r="P152" t="str">
            <v>elope Pirate</v>
          </cell>
          <cell r="Q152" t="str">
            <v>2024 Catalog</v>
          </cell>
          <cell r="R152">
            <v>69121</v>
          </cell>
          <cell r="S152">
            <v>290370</v>
          </cell>
          <cell r="T152">
            <v>610</v>
          </cell>
        </row>
        <row r="153">
          <cell r="A153" t="str">
            <v>EL200031-ST</v>
          </cell>
          <cell r="B153" t="str">
            <v>EL200031-ST</v>
          </cell>
          <cell r="C153" t="str">
            <v xml:space="preserve">Space Plush Helmet Kids </v>
          </cell>
          <cell r="D153" t="str">
            <v>elope</v>
          </cell>
          <cell r="E153" t="str">
            <v>Elope Originals</v>
          </cell>
          <cell r="F153">
            <v>10.99</v>
          </cell>
          <cell r="G153">
            <v>21.99</v>
          </cell>
          <cell r="H153">
            <v>3</v>
          </cell>
          <cell r="I153">
            <v>48</v>
          </cell>
          <cell r="J153"/>
          <cell r="K153"/>
          <cell r="L153"/>
          <cell r="M153" t="str">
            <v>618480030228</v>
          </cell>
          <cell r="N153" t="str">
            <v>In Production</v>
          </cell>
          <cell r="O153" t="str">
            <v>https://images.fun.com/products/69095/1-1.jpg</v>
          </cell>
          <cell r="P153" t="str">
            <v>elope Astronaut</v>
          </cell>
          <cell r="Q153" t="str">
            <v>2024 Catalog</v>
          </cell>
          <cell r="R153">
            <v>69095</v>
          </cell>
          <cell r="S153">
            <v>200031</v>
          </cell>
          <cell r="T153">
            <v>604</v>
          </cell>
        </row>
        <row r="154">
          <cell r="A154" t="str">
            <v>EL290930-ST</v>
          </cell>
          <cell r="B154" t="str">
            <v>EL290930-ST</v>
          </cell>
          <cell r="C154" t="str">
            <v>Elf Plush Hat with Ears</v>
          </cell>
          <cell r="D154" t="str">
            <v>elope</v>
          </cell>
          <cell r="E154" t="str">
            <v>Elope Originals</v>
          </cell>
          <cell r="F154">
            <v>7.99</v>
          </cell>
          <cell r="G154">
            <v>15.99</v>
          </cell>
          <cell r="H154">
            <v>3</v>
          </cell>
          <cell r="I154">
            <v>48</v>
          </cell>
          <cell r="J154"/>
          <cell r="K154"/>
          <cell r="L154">
            <v>56</v>
          </cell>
          <cell r="M154" t="str">
            <v>618480387797</v>
          </cell>
          <cell r="N154" t="str">
            <v>In Production</v>
          </cell>
          <cell r="O154" t="str">
            <v>https://images.fun.com/products/69129/1-1.jpg</v>
          </cell>
          <cell r="P154" t="str">
            <v>elope Holiday Christmas</v>
          </cell>
          <cell r="Q154" t="str">
            <v>2024 Catalog</v>
          </cell>
          <cell r="R154">
            <v>69129</v>
          </cell>
          <cell r="S154">
            <v>290930</v>
          </cell>
          <cell r="T154">
            <v>594</v>
          </cell>
        </row>
        <row r="155">
          <cell r="A155" t="str">
            <v>EL250486-ST</v>
          </cell>
          <cell r="B155" t="str">
            <v>EL250486-ST</v>
          </cell>
          <cell r="C155" t="str">
            <v>Mushroom LumenHat</v>
          </cell>
          <cell r="D155" t="str">
            <v>elope</v>
          </cell>
          <cell r="E155" t="str">
            <v>Elope Originals</v>
          </cell>
          <cell r="F155">
            <v>13.5</v>
          </cell>
          <cell r="G155">
            <v>26.99</v>
          </cell>
          <cell r="H155">
            <v>3</v>
          </cell>
          <cell r="I155">
            <v>48</v>
          </cell>
          <cell r="J155"/>
          <cell r="K155"/>
          <cell r="L155">
            <v>16</v>
          </cell>
          <cell r="M155">
            <v>618480038798</v>
          </cell>
          <cell r="N155" t="str">
            <v>In Production</v>
          </cell>
          <cell r="O155" t="str">
            <v>https://images.fun.com/products/58899/1-1.jpg</v>
          </cell>
          <cell r="P155" t="str">
            <v>elope Fairy/Garden/Wings</v>
          </cell>
          <cell r="Q155" t="str">
            <v>2024 Catalog</v>
          </cell>
          <cell r="R155">
            <v>58899</v>
          </cell>
          <cell r="S155">
            <v>250486</v>
          </cell>
          <cell r="T155">
            <v>585</v>
          </cell>
        </row>
        <row r="156">
          <cell r="A156" t="str">
            <v>EL290540-ST</v>
          </cell>
          <cell r="B156" t="str">
            <v>EL290540-ST</v>
          </cell>
          <cell r="C156" t="str">
            <v>Flamingo Plush Hat</v>
          </cell>
          <cell r="D156" t="str">
            <v>elope</v>
          </cell>
          <cell r="E156" t="str">
            <v>Elope Originals</v>
          </cell>
          <cell r="F156">
            <v>13.99</v>
          </cell>
          <cell r="G156">
            <v>27.99</v>
          </cell>
          <cell r="H156">
            <v>3</v>
          </cell>
          <cell r="I156">
            <v>36</v>
          </cell>
          <cell r="J156"/>
          <cell r="K156"/>
          <cell r="L156"/>
          <cell r="M156" t="str">
            <v>618480551327</v>
          </cell>
          <cell r="N156" t="str">
            <v>In Production</v>
          </cell>
          <cell r="O156" t="str">
            <v>https://images.fun.com/products/18163/1-1.jpg</v>
          </cell>
          <cell r="P156" t="str">
            <v>elope Animal Plush Hat</v>
          </cell>
          <cell r="Q156" t="str">
            <v>2024 Catalog</v>
          </cell>
          <cell r="R156">
            <v>18163</v>
          </cell>
          <cell r="S156">
            <v>290540</v>
          </cell>
          <cell r="T156">
            <v>562</v>
          </cell>
        </row>
        <row r="157">
          <cell r="A157" t="str">
            <v>EL105002-ST</v>
          </cell>
          <cell r="B157" t="str">
            <v>EL105002-ST</v>
          </cell>
          <cell r="C157" t="str">
            <v>Light-Up Pom Antennae LumenEars Headband</v>
          </cell>
          <cell r="D157" t="str">
            <v>elope</v>
          </cell>
          <cell r="E157" t="str">
            <v>Elope Originals</v>
          </cell>
          <cell r="F157">
            <v>6.5</v>
          </cell>
          <cell r="G157">
            <v>12.99</v>
          </cell>
          <cell r="H157">
            <v>3</v>
          </cell>
          <cell r="I157">
            <v>24</v>
          </cell>
          <cell r="J157"/>
          <cell r="K157"/>
          <cell r="L157"/>
          <cell r="M157" t="str">
            <v>618480038125</v>
          </cell>
          <cell r="N157" t="str">
            <v>In Production</v>
          </cell>
          <cell r="O157" t="str">
            <v>https://images.fun.com/products/58906/1-1.jpg</v>
          </cell>
          <cell r="P157" t="str">
            <v>elope Fairy/Garden/Wings</v>
          </cell>
          <cell r="Q157" t="str">
            <v>2024 Catalog</v>
          </cell>
          <cell r="R157">
            <v>58906</v>
          </cell>
          <cell r="S157">
            <v>105002</v>
          </cell>
          <cell r="T157">
            <v>559</v>
          </cell>
        </row>
        <row r="158">
          <cell r="A158" t="str">
            <v>EL335030-ST</v>
          </cell>
          <cell r="B158" t="str">
            <v>EL335030-ST</v>
          </cell>
          <cell r="C158" t="str">
            <v>Groucho Glasses</v>
          </cell>
          <cell r="D158" t="str">
            <v>Groucho Marx</v>
          </cell>
          <cell r="E158" t="str">
            <v>Groucho Marx</v>
          </cell>
          <cell r="F158">
            <v>4.5</v>
          </cell>
          <cell r="G158">
            <v>8.99</v>
          </cell>
          <cell r="H158">
            <v>6</v>
          </cell>
          <cell r="I158">
            <v>180</v>
          </cell>
          <cell r="J158"/>
          <cell r="K158"/>
          <cell r="L158">
            <v>7</v>
          </cell>
          <cell r="M158" t="str">
            <v>618480470161</v>
          </cell>
          <cell r="N158" t="str">
            <v>In Production</v>
          </cell>
          <cell r="O158" t="str">
            <v>https://images.fun.com/products/14767/1-1.jpg</v>
          </cell>
          <cell r="P158" t="str">
            <v>elope Glasses</v>
          </cell>
          <cell r="Q158" t="str">
            <v>2024 Catalog</v>
          </cell>
          <cell r="R158">
            <v>14767</v>
          </cell>
          <cell r="S158">
            <v>335030</v>
          </cell>
          <cell r="T158">
            <v>555</v>
          </cell>
        </row>
        <row r="159">
          <cell r="A159" t="str">
            <v>EL460511-ST</v>
          </cell>
          <cell r="B159" t="str">
            <v>EL460511-ST</v>
          </cell>
          <cell r="C159" t="str">
            <v>Holographic Bee Wings</v>
          </cell>
          <cell r="D159" t="str">
            <v>elope</v>
          </cell>
          <cell r="E159" t="str">
            <v>Elope Originals</v>
          </cell>
          <cell r="F159">
            <v>6.5</v>
          </cell>
          <cell r="G159">
            <v>12.99</v>
          </cell>
          <cell r="H159">
            <v>3</v>
          </cell>
          <cell r="I159">
            <v>96</v>
          </cell>
          <cell r="J159"/>
          <cell r="K159"/>
          <cell r="L159">
            <v>47</v>
          </cell>
          <cell r="M159" t="str">
            <v>618480041347</v>
          </cell>
          <cell r="N159" t="str">
            <v>In Production</v>
          </cell>
          <cell r="O159" t="str">
            <v>https://images.fun.com/products/65265/1-1.jpg</v>
          </cell>
          <cell r="P159" t="str">
            <v>elope Fairy/Garden/Wings</v>
          </cell>
          <cell r="Q159" t="str">
            <v>2024 Catalog</v>
          </cell>
          <cell r="R159">
            <v>65265</v>
          </cell>
          <cell r="S159">
            <v>460511</v>
          </cell>
          <cell r="T159">
            <v>554</v>
          </cell>
        </row>
        <row r="160">
          <cell r="A160" t="str">
            <v>EL251420-ST</v>
          </cell>
          <cell r="B160" t="str">
            <v>EL251420-ST</v>
          </cell>
          <cell r="C160" t="str">
            <v>Suede Womens Pirate Hat</v>
          </cell>
          <cell r="D160" t="str">
            <v>elope</v>
          </cell>
          <cell r="E160" t="str">
            <v>Elope Originals</v>
          </cell>
          <cell r="F160">
            <v>10.99</v>
          </cell>
          <cell r="G160">
            <v>21.99</v>
          </cell>
          <cell r="H160">
            <v>3</v>
          </cell>
          <cell r="I160">
            <v>18</v>
          </cell>
          <cell r="J160"/>
          <cell r="K160"/>
          <cell r="L160"/>
          <cell r="M160" t="str">
            <v>618480045864</v>
          </cell>
          <cell r="N160" t="str">
            <v>In Production</v>
          </cell>
          <cell r="O160" t="str">
            <v>https://images.fun.com/products/71137/1-1.jpg</v>
          </cell>
          <cell r="P160" t="str">
            <v>elope Pirate</v>
          </cell>
          <cell r="Q160" t="str">
            <v>2024 Catalog</v>
          </cell>
          <cell r="R160">
            <v>71137</v>
          </cell>
          <cell r="S160">
            <v>251420</v>
          </cell>
          <cell r="T160">
            <v>550</v>
          </cell>
        </row>
        <row r="161">
          <cell r="A161" t="str">
            <v>EL290210-ST</v>
          </cell>
          <cell r="B161" t="str">
            <v>EL290210-ST</v>
          </cell>
          <cell r="C161" t="str">
            <v>Royal King Plush Hat</v>
          </cell>
          <cell r="D161" t="str">
            <v>elope</v>
          </cell>
          <cell r="E161" t="str">
            <v>Elope Originals</v>
          </cell>
          <cell r="F161">
            <v>12.5</v>
          </cell>
          <cell r="G161">
            <v>22.99</v>
          </cell>
          <cell r="H161">
            <v>3</v>
          </cell>
          <cell r="I161">
            <v>48</v>
          </cell>
          <cell r="J161"/>
          <cell r="K161"/>
          <cell r="L161"/>
          <cell r="M161" t="str">
            <v>618480324327</v>
          </cell>
          <cell r="N161" t="str">
            <v>In Production</v>
          </cell>
          <cell r="O161" t="str">
            <v>https://images.fun.com/products/18170/1-1.jpg</v>
          </cell>
          <cell r="P161" t="str">
            <v>elope King/Queen/Crowns/Tiara</v>
          </cell>
          <cell r="Q161" t="str">
            <v>2024 Catalog</v>
          </cell>
          <cell r="R161">
            <v>18170</v>
          </cell>
          <cell r="S161">
            <v>290210</v>
          </cell>
          <cell r="T161">
            <v>548</v>
          </cell>
        </row>
        <row r="162">
          <cell r="A162" t="str">
            <v>EL291000-ST</v>
          </cell>
          <cell r="B162" t="str">
            <v>EL291000-ST</v>
          </cell>
          <cell r="C162" t="str">
            <v>Ridged Santa Plush Hat</v>
          </cell>
          <cell r="D162" t="str">
            <v>elope</v>
          </cell>
          <cell r="E162" t="str">
            <v>Elope Originals</v>
          </cell>
          <cell r="F162">
            <v>10.99</v>
          </cell>
          <cell r="G162">
            <v>21.99</v>
          </cell>
          <cell r="H162">
            <v>3</v>
          </cell>
          <cell r="I162">
            <v>48</v>
          </cell>
          <cell r="J162"/>
          <cell r="K162"/>
          <cell r="L162"/>
          <cell r="M162" t="str">
            <v>618480775327</v>
          </cell>
          <cell r="N162" t="str">
            <v>In Production</v>
          </cell>
          <cell r="O162" t="str">
            <v>https://images.fun.com/products/69133/1-1.jpg</v>
          </cell>
          <cell r="P162" t="str">
            <v>elope Holiday Christmas</v>
          </cell>
          <cell r="Q162" t="str">
            <v>2024 Catalog</v>
          </cell>
          <cell r="R162">
            <v>69133</v>
          </cell>
          <cell r="S162">
            <v>291000</v>
          </cell>
          <cell r="T162">
            <v>547</v>
          </cell>
        </row>
        <row r="163">
          <cell r="A163" t="str">
            <v>EL310431-ST</v>
          </cell>
          <cell r="B163" t="str">
            <v>EL310431-ST</v>
          </cell>
          <cell r="C163" t="str">
            <v>Monocle Silver/Clear</v>
          </cell>
          <cell r="D163" t="str">
            <v>elope</v>
          </cell>
          <cell r="E163" t="str">
            <v>Steamworks</v>
          </cell>
          <cell r="F163">
            <v>3.5</v>
          </cell>
          <cell r="G163">
            <v>6.99</v>
          </cell>
          <cell r="H163">
            <v>6</v>
          </cell>
          <cell r="I163">
            <v>240</v>
          </cell>
          <cell r="J163"/>
          <cell r="K163"/>
          <cell r="L163"/>
          <cell r="M163" t="str">
            <v>618480783247</v>
          </cell>
          <cell r="N163" t="str">
            <v>In Production</v>
          </cell>
          <cell r="O163" t="str">
            <v>https://images.fun.com/products/53231/1-1.jpg</v>
          </cell>
          <cell r="P163" t="str">
            <v>elope Glasses</v>
          </cell>
          <cell r="Q163" t="str">
            <v>2024 Catalog</v>
          </cell>
          <cell r="R163">
            <v>53231</v>
          </cell>
          <cell r="S163">
            <v>310431</v>
          </cell>
          <cell r="T163">
            <v>541</v>
          </cell>
        </row>
        <row r="164">
          <cell r="A164" t="str">
            <v>EL290940-ST</v>
          </cell>
          <cell r="B164" t="str">
            <v>EL290940-ST</v>
          </cell>
          <cell r="C164" t="str">
            <v>Springy Santa Plush Hat</v>
          </cell>
          <cell r="D164" t="str">
            <v>elope</v>
          </cell>
          <cell r="E164" t="str">
            <v>Elope Originals</v>
          </cell>
          <cell r="F164">
            <v>7.5</v>
          </cell>
          <cell r="G164">
            <v>14.99</v>
          </cell>
          <cell r="H164">
            <v>3</v>
          </cell>
          <cell r="I164">
            <v>48</v>
          </cell>
          <cell r="J164"/>
          <cell r="K164"/>
          <cell r="L164"/>
          <cell r="M164" t="str">
            <v>618480772623</v>
          </cell>
          <cell r="N164" t="str">
            <v>In Production</v>
          </cell>
          <cell r="O164" t="str">
            <v>https://images.fun.com/products/3413/1-1.jpg</v>
          </cell>
          <cell r="P164" t="str">
            <v>elope Holiday Christmas</v>
          </cell>
          <cell r="Q164" t="str">
            <v>2024 Catalog</v>
          </cell>
          <cell r="R164">
            <v>3413</v>
          </cell>
          <cell r="S164">
            <v>290940</v>
          </cell>
          <cell r="T164">
            <v>538</v>
          </cell>
        </row>
        <row r="165">
          <cell r="A165" t="str">
            <v>EL101001-ST</v>
          </cell>
          <cell r="B165" t="str">
            <v>EL101001-ST</v>
          </cell>
          <cell r="C165" t="str">
            <v>Stitch Headband</v>
          </cell>
          <cell r="D165" t="str">
            <v>Disney</v>
          </cell>
          <cell r="E165" t="str">
            <v>Lilo &amp; Stitch</v>
          </cell>
          <cell r="F165">
            <v>6.5</v>
          </cell>
          <cell r="G165">
            <v>12.99</v>
          </cell>
          <cell r="H165">
            <v>3</v>
          </cell>
          <cell r="I165">
            <v>96</v>
          </cell>
          <cell r="J165"/>
          <cell r="K165"/>
          <cell r="L165">
            <v>61</v>
          </cell>
          <cell r="M165" t="str">
            <v>618480041293</v>
          </cell>
          <cell r="N165" t="str">
            <v>In Production</v>
          </cell>
          <cell r="O165" t="str">
            <v>https://images.fun.com/products/65499/1-1.jpg</v>
          </cell>
          <cell r="P165" t="str">
            <v>Disney Lilo &amp; Stitch</v>
          </cell>
          <cell r="Q165" t="str">
            <v>2024 Catalog</v>
          </cell>
          <cell r="R165">
            <v>65499</v>
          </cell>
          <cell r="S165">
            <v>101001</v>
          </cell>
          <cell r="T165">
            <v>527</v>
          </cell>
        </row>
        <row r="166">
          <cell r="A166" t="str">
            <v>EL444482-ST</v>
          </cell>
          <cell r="B166" t="str">
            <v>EL444482-ST</v>
          </cell>
          <cell r="C166" t="str">
            <v>Great White Shark Jawesome Hat</v>
          </cell>
          <cell r="D166" t="str">
            <v>elope</v>
          </cell>
          <cell r="E166" t="str">
            <v>Elope Originals</v>
          </cell>
          <cell r="F166">
            <v>10.5</v>
          </cell>
          <cell r="G166">
            <v>20.99</v>
          </cell>
          <cell r="H166">
            <v>3</v>
          </cell>
          <cell r="I166">
            <v>48</v>
          </cell>
          <cell r="J166"/>
          <cell r="K166"/>
          <cell r="L166"/>
          <cell r="M166" t="str">
            <v>618480037883</v>
          </cell>
          <cell r="N166" t="str">
            <v>In Production</v>
          </cell>
          <cell r="O166" t="str">
            <v>https://images.fun.com/products/47007/1-1.jpg</v>
          </cell>
          <cell r="P166" t="str">
            <v>elope Jawesome</v>
          </cell>
          <cell r="Q166" t="str">
            <v>2024 Catalog</v>
          </cell>
          <cell r="R166">
            <v>47007</v>
          </cell>
          <cell r="S166">
            <v>444482</v>
          </cell>
          <cell r="T166">
            <v>512</v>
          </cell>
        </row>
        <row r="167">
          <cell r="A167" t="str">
            <v>EL453126-ST</v>
          </cell>
          <cell r="B167" t="str">
            <v>EL453126-ST</v>
          </cell>
          <cell r="C167" t="str">
            <v>Max Hat &amp; Nose Kit</v>
          </cell>
          <cell r="D167" t="str">
            <v>Disney</v>
          </cell>
          <cell r="E167" t="str">
            <v>A Goofy Movie</v>
          </cell>
          <cell r="F167">
            <v>9.99</v>
          </cell>
          <cell r="G167">
            <v>19.989999999999998</v>
          </cell>
          <cell r="H167">
            <v>3</v>
          </cell>
          <cell r="I167"/>
          <cell r="J167"/>
          <cell r="K167"/>
          <cell r="L167"/>
          <cell r="M167">
            <v>889851217887</v>
          </cell>
          <cell r="N167" t="str">
            <v>In Production</v>
          </cell>
          <cell r="O167" t="str">
            <v>https://images.fun.com/products/82635/1-1.jpg</v>
          </cell>
          <cell r="P167" t="str">
            <v>Disney Goofy</v>
          </cell>
          <cell r="Q167" t="str">
            <v>2024 Catalog</v>
          </cell>
          <cell r="R167" t="e">
            <v>#N/A</v>
          </cell>
          <cell r="S167">
            <v>453126</v>
          </cell>
          <cell r="T167">
            <v>507</v>
          </cell>
        </row>
        <row r="168">
          <cell r="A168" t="str">
            <v>EL410230-ST</v>
          </cell>
          <cell r="B168" t="str">
            <v>EL410230-ST</v>
          </cell>
          <cell r="C168" t="str">
            <v>The Cat in the Hat Accessory Kit Adult (4 pc)</v>
          </cell>
          <cell r="D168" t="str">
            <v>Dr. Seuss</v>
          </cell>
          <cell r="E168" t="str">
            <v>The Cat in the Hat</v>
          </cell>
          <cell r="F168">
            <v>10.99</v>
          </cell>
          <cell r="G168">
            <v>21.99</v>
          </cell>
          <cell r="H168">
            <v>3</v>
          </cell>
          <cell r="I168">
            <v>24</v>
          </cell>
          <cell r="J168"/>
          <cell r="K168"/>
          <cell r="L168">
            <v>1</v>
          </cell>
          <cell r="M168" t="str">
            <v>618480635195</v>
          </cell>
          <cell r="N168" t="str">
            <v>In Production</v>
          </cell>
          <cell r="O168" t="str">
            <v>https://images.fun.com/products/3498/1-1.jpg</v>
          </cell>
          <cell r="P168" t="str">
            <v>Dr. Seuss Cat in the Hat Kit</v>
          </cell>
          <cell r="Q168" t="str">
            <v>2024 Catalog</v>
          </cell>
          <cell r="R168" t="str">
            <v>2025 Catalog</v>
          </cell>
          <cell r="S168">
            <v>410230</v>
          </cell>
          <cell r="T168">
            <v>501</v>
          </cell>
        </row>
        <row r="169">
          <cell r="A169" t="str">
            <v>EL101204-ST</v>
          </cell>
          <cell r="B169" t="str">
            <v>EL101204-ST</v>
          </cell>
          <cell r="C169" t="str">
            <v>Holographic Fly Eyes Plush Headband</v>
          </cell>
          <cell r="D169" t="str">
            <v>elope</v>
          </cell>
          <cell r="E169" t="str">
            <v>Elope Originals</v>
          </cell>
          <cell r="F169">
            <v>8.5</v>
          </cell>
          <cell r="G169">
            <v>16.989999999999998</v>
          </cell>
          <cell r="H169">
            <v>3</v>
          </cell>
          <cell r="I169">
            <v>48</v>
          </cell>
          <cell r="J169"/>
          <cell r="K169"/>
          <cell r="L169">
            <v>98</v>
          </cell>
          <cell r="M169" t="str">
            <v>618480040623</v>
          </cell>
          <cell r="N169" t="str">
            <v>In Production</v>
          </cell>
          <cell r="O169" t="str">
            <v>https://images.fun.com/products/58903/1-1.jpg</v>
          </cell>
          <cell r="P169" t="str">
            <v>elope Animal Headband</v>
          </cell>
          <cell r="Q169" t="str">
            <v>2024 Catalog</v>
          </cell>
          <cell r="R169">
            <v>58903</v>
          </cell>
          <cell r="S169">
            <v>101204</v>
          </cell>
          <cell r="T169">
            <v>490</v>
          </cell>
        </row>
        <row r="170">
          <cell r="A170" t="str">
            <v>EL100801-ST</v>
          </cell>
          <cell r="B170" t="str">
            <v>EL100801-ST</v>
          </cell>
          <cell r="C170" t="str">
            <v>Minnie Ears Headband</v>
          </cell>
          <cell r="D170" t="str">
            <v>Disney</v>
          </cell>
          <cell r="E170" t="str">
            <v>Mickey &amp; Friends</v>
          </cell>
          <cell r="F170">
            <v>5.5</v>
          </cell>
          <cell r="G170">
            <v>10.99</v>
          </cell>
          <cell r="H170">
            <v>3</v>
          </cell>
          <cell r="I170">
            <v>96</v>
          </cell>
          <cell r="J170"/>
          <cell r="K170"/>
          <cell r="L170">
            <v>23</v>
          </cell>
          <cell r="M170" t="str">
            <v>618480634082</v>
          </cell>
          <cell r="N170" t="str">
            <v>In Production</v>
          </cell>
          <cell r="O170" t="str">
            <v>https://images.fun.com/products/3335/1-1.jpg</v>
          </cell>
          <cell r="P170" t="str">
            <v>Disney Minnie Mouse</v>
          </cell>
          <cell r="Q170" t="str">
            <v>2024 Catalog</v>
          </cell>
          <cell r="R170">
            <v>3335</v>
          </cell>
          <cell r="S170">
            <v>100801</v>
          </cell>
          <cell r="T170">
            <v>485</v>
          </cell>
        </row>
        <row r="171">
          <cell r="A171" t="str">
            <v>EL102100-ST</v>
          </cell>
          <cell r="B171" t="str">
            <v>EL102100-ST</v>
          </cell>
          <cell r="C171" t="str">
            <v>King Tut Headband</v>
          </cell>
          <cell r="D171" t="str">
            <v>elope</v>
          </cell>
          <cell r="E171" t="str">
            <v>Elope Originals</v>
          </cell>
          <cell r="F171">
            <v>4.99</v>
          </cell>
          <cell r="G171">
            <v>9.99</v>
          </cell>
          <cell r="H171">
            <v>3</v>
          </cell>
          <cell r="I171">
            <v>96</v>
          </cell>
          <cell r="J171"/>
          <cell r="K171"/>
          <cell r="L171"/>
          <cell r="M171" t="str">
            <v>618480344349</v>
          </cell>
          <cell r="N171" t="str">
            <v>In Production</v>
          </cell>
          <cell r="O171" t="str">
            <v>https://images.fun.com/products/18200/1-1.jpg</v>
          </cell>
          <cell r="P171" t="str">
            <v>elope Character</v>
          </cell>
          <cell r="Q171" t="str">
            <v>2024 Catalog</v>
          </cell>
          <cell r="R171">
            <v>18200</v>
          </cell>
          <cell r="S171">
            <v>102100</v>
          </cell>
          <cell r="T171">
            <v>478</v>
          </cell>
        </row>
        <row r="172">
          <cell r="A172" t="str">
            <v>EL444453-ST</v>
          </cell>
          <cell r="B172" t="str">
            <v>EL444453-ST</v>
          </cell>
          <cell r="C172" t="str">
            <v>Dragon Jawesome Hat</v>
          </cell>
          <cell r="D172" t="str">
            <v>elope</v>
          </cell>
          <cell r="E172" t="str">
            <v>Elope Originals</v>
          </cell>
          <cell r="F172">
            <v>12.5</v>
          </cell>
          <cell r="G172">
            <v>24.99</v>
          </cell>
          <cell r="H172">
            <v>3</v>
          </cell>
          <cell r="I172">
            <v>18</v>
          </cell>
          <cell r="J172"/>
          <cell r="K172"/>
          <cell r="L172"/>
          <cell r="M172" t="str">
            <v>618480035223</v>
          </cell>
          <cell r="N172" t="str">
            <v>In Production</v>
          </cell>
          <cell r="O172" t="str">
            <v>https://images.fun.com/products/47008/1-1.jpg</v>
          </cell>
          <cell r="P172" t="str">
            <v>elope Jawesome</v>
          </cell>
          <cell r="Q172" t="str">
            <v>2024 Catalog</v>
          </cell>
          <cell r="R172">
            <v>47008</v>
          </cell>
          <cell r="S172">
            <v>444453</v>
          </cell>
          <cell r="T172">
            <v>475</v>
          </cell>
        </row>
        <row r="173">
          <cell r="A173" t="str">
            <v>EL290270-ST</v>
          </cell>
          <cell r="B173" t="str">
            <v>EL290270-ST</v>
          </cell>
          <cell r="C173" t="str">
            <v>Grunge Witch Hat</v>
          </cell>
          <cell r="D173" t="str">
            <v>elope</v>
          </cell>
          <cell r="E173" t="str">
            <v>Elope Originals</v>
          </cell>
          <cell r="F173">
            <v>6.99</v>
          </cell>
          <cell r="G173">
            <v>13.99</v>
          </cell>
          <cell r="H173">
            <v>3</v>
          </cell>
          <cell r="I173">
            <v>96</v>
          </cell>
          <cell r="J173"/>
          <cell r="K173"/>
          <cell r="L173">
            <v>25</v>
          </cell>
          <cell r="M173" t="str">
            <v>618480333824</v>
          </cell>
          <cell r="N173" t="str">
            <v>In Production</v>
          </cell>
          <cell r="O173" t="str">
            <v>https://images.fun.com/products/18168/1-1.jpg</v>
          </cell>
          <cell r="P173" t="str">
            <v>elope Witch</v>
          </cell>
          <cell r="Q173" t="str">
            <v>2024 Catalog</v>
          </cell>
          <cell r="R173">
            <v>18168</v>
          </cell>
          <cell r="S173">
            <v>290270</v>
          </cell>
          <cell r="T173">
            <v>469</v>
          </cell>
        </row>
        <row r="174">
          <cell r="A174" t="str">
            <v>EL290470-ST</v>
          </cell>
          <cell r="B174" t="str">
            <v>EL290470-ST</v>
          </cell>
          <cell r="C174" t="str">
            <v>Gothic Rose Top Hat</v>
          </cell>
          <cell r="D174" t="str">
            <v>elope</v>
          </cell>
          <cell r="E174" t="str">
            <v>Elope Originals</v>
          </cell>
          <cell r="F174">
            <v>12.5</v>
          </cell>
          <cell r="G174">
            <v>24.99</v>
          </cell>
          <cell r="H174">
            <v>3</v>
          </cell>
          <cell r="I174">
            <v>12</v>
          </cell>
          <cell r="J174"/>
          <cell r="K174"/>
          <cell r="L174"/>
          <cell r="M174" t="str">
            <v>618480350227</v>
          </cell>
          <cell r="N174" t="str">
            <v>In Production</v>
          </cell>
          <cell r="O174" t="str">
            <v>https://images.fun.com/products/18164/1-1.jpg</v>
          </cell>
          <cell r="P174" t="str">
            <v>elope Bowler/Derby/Coachman Top Hat</v>
          </cell>
          <cell r="Q174" t="str">
            <v>2024 Catalog</v>
          </cell>
          <cell r="R174">
            <v>18164</v>
          </cell>
          <cell r="S174">
            <v>290470</v>
          </cell>
          <cell r="T174">
            <v>467</v>
          </cell>
        </row>
        <row r="175">
          <cell r="A175" t="str">
            <v>EL301130-ST</v>
          </cell>
          <cell r="B175" t="str">
            <v>EL301130-ST</v>
          </cell>
          <cell r="C175" t="str">
            <v>Machinist Goggles</v>
          </cell>
          <cell r="D175" t="str">
            <v>elope</v>
          </cell>
          <cell r="E175" t="str">
            <v>Steamworks</v>
          </cell>
          <cell r="F175">
            <v>8.5</v>
          </cell>
          <cell r="G175">
            <v>16.989999999999998</v>
          </cell>
          <cell r="H175">
            <v>6</v>
          </cell>
          <cell r="I175">
            <v>96</v>
          </cell>
          <cell r="J175"/>
          <cell r="K175"/>
          <cell r="L175"/>
          <cell r="M175" t="str">
            <v>618480427110</v>
          </cell>
          <cell r="N175" t="str">
            <v>In Production</v>
          </cell>
          <cell r="O175" t="str">
            <v>https://images.fun.com/products/18155/1-1.jpg</v>
          </cell>
          <cell r="P175" t="str">
            <v xml:space="preserve">elope Goggles </v>
          </cell>
          <cell r="Q175" t="str">
            <v>2024 Catalog</v>
          </cell>
          <cell r="R175">
            <v>18155</v>
          </cell>
          <cell r="S175">
            <v>301130</v>
          </cell>
          <cell r="T175">
            <v>467</v>
          </cell>
        </row>
        <row r="176">
          <cell r="A176" t="str">
            <v>EL444465-ST</v>
          </cell>
          <cell r="B176" t="str">
            <v>EL444465-ST</v>
          </cell>
          <cell r="C176" t="str">
            <v>Sabertooth Jawesome Hat</v>
          </cell>
          <cell r="D176" t="str">
            <v>elope</v>
          </cell>
          <cell r="E176" t="str">
            <v>Elope Originals</v>
          </cell>
          <cell r="F176">
            <v>12.5</v>
          </cell>
          <cell r="G176">
            <v>24.99</v>
          </cell>
          <cell r="H176">
            <v>3</v>
          </cell>
          <cell r="I176">
            <v>48</v>
          </cell>
          <cell r="J176"/>
          <cell r="K176"/>
          <cell r="L176"/>
          <cell r="M176" t="str">
            <v>618480037012</v>
          </cell>
          <cell r="N176" t="str">
            <v>In Production</v>
          </cell>
          <cell r="O176" t="str">
            <v>https://images.fun.com/products/69344/1-1.jpg</v>
          </cell>
          <cell r="P176" t="str">
            <v>elope Jawesome</v>
          </cell>
          <cell r="Q176" t="str">
            <v>2024 Catalog</v>
          </cell>
          <cell r="R176">
            <v>69344</v>
          </cell>
          <cell r="S176">
            <v>444465</v>
          </cell>
          <cell r="T176">
            <v>467</v>
          </cell>
        </row>
        <row r="177">
          <cell r="A177" t="str">
            <v>EL430042-ST</v>
          </cell>
          <cell r="B177" t="str">
            <v>EL430042-ST</v>
          </cell>
          <cell r="C177" t="str">
            <v>Thing 1&amp;2 Costume Socks Adult</v>
          </cell>
          <cell r="D177" t="str">
            <v>Dr. Seuss</v>
          </cell>
          <cell r="E177" t="str">
            <v>The Cat in the Hat</v>
          </cell>
          <cell r="F177">
            <v>6.5</v>
          </cell>
          <cell r="G177">
            <v>12.99</v>
          </cell>
          <cell r="H177">
            <v>3</v>
          </cell>
          <cell r="I177">
            <v>96</v>
          </cell>
          <cell r="J177"/>
          <cell r="K177"/>
          <cell r="L177">
            <v>54</v>
          </cell>
          <cell r="M177" t="str">
            <v>618480020960</v>
          </cell>
          <cell r="N177" t="str">
            <v>In Production</v>
          </cell>
          <cell r="O177" t="str">
            <v>https://images.fun.com/products/69229/1-1.jpg</v>
          </cell>
          <cell r="P177" t="str">
            <v>Dr. Seuss Thing 1 &amp; 2 Socks</v>
          </cell>
          <cell r="Q177" t="str">
            <v>2024 Catalog</v>
          </cell>
          <cell r="R177">
            <v>69229</v>
          </cell>
          <cell r="S177">
            <v>430042</v>
          </cell>
          <cell r="T177">
            <v>461</v>
          </cell>
        </row>
        <row r="178">
          <cell r="A178" t="str">
            <v>EL322130-ST</v>
          </cell>
          <cell r="B178" t="str">
            <v>EL322130-ST</v>
          </cell>
          <cell r="C178" t="str">
            <v>Close Encounter Glasses Green</v>
          </cell>
          <cell r="D178" t="str">
            <v>elope</v>
          </cell>
          <cell r="E178" t="str">
            <v>Elope Originals</v>
          </cell>
          <cell r="F178">
            <v>4.5</v>
          </cell>
          <cell r="G178">
            <v>8.99</v>
          </cell>
          <cell r="H178">
            <v>6</v>
          </cell>
          <cell r="I178">
            <v>144</v>
          </cell>
          <cell r="J178"/>
          <cell r="K178"/>
          <cell r="L178"/>
          <cell r="M178" t="str">
            <v>618480256017</v>
          </cell>
          <cell r="N178" t="str">
            <v>In Production</v>
          </cell>
          <cell r="O178" t="str">
            <v>https://images.fun.com/products/14760/1-1.jpg</v>
          </cell>
          <cell r="P178" t="str">
            <v>elope Alien</v>
          </cell>
          <cell r="Q178" t="str">
            <v>2024 Catalog</v>
          </cell>
          <cell r="R178">
            <v>14760</v>
          </cell>
          <cell r="S178">
            <v>322130</v>
          </cell>
          <cell r="T178">
            <v>451</v>
          </cell>
        </row>
        <row r="179">
          <cell r="A179" t="str">
            <v>EL251540-ST</v>
          </cell>
          <cell r="B179" t="str">
            <v>EL251540-ST</v>
          </cell>
          <cell r="C179" t="str">
            <v>Top Hat Black</v>
          </cell>
          <cell r="D179" t="str">
            <v>elope</v>
          </cell>
          <cell r="E179" t="str">
            <v>Elope Originals</v>
          </cell>
          <cell r="F179">
            <v>12.5</v>
          </cell>
          <cell r="G179">
            <v>24.99</v>
          </cell>
          <cell r="H179">
            <v>3</v>
          </cell>
          <cell r="I179">
            <v>12</v>
          </cell>
          <cell r="J179"/>
          <cell r="K179"/>
          <cell r="L179"/>
          <cell r="M179" t="str">
            <v>889851224496</v>
          </cell>
          <cell r="N179" t="str">
            <v>PO Ready</v>
          </cell>
          <cell r="O179" t="str">
            <v>https://images.fun.com/products/80789/1-1.jpg</v>
          </cell>
          <cell r="P179" t="str">
            <v>elope Bowler/Derby/Coachman Top Hat</v>
          </cell>
          <cell r="Q179" t="str">
            <v>2024 Catalog</v>
          </cell>
          <cell r="R179">
            <v>80789</v>
          </cell>
          <cell r="S179">
            <v>251540</v>
          </cell>
          <cell r="T179">
            <v>446</v>
          </cell>
        </row>
        <row r="180">
          <cell r="A180" t="str">
            <v>EL550004-ST</v>
          </cell>
          <cell r="B180" t="str">
            <v>EL550004-ST</v>
          </cell>
          <cell r="C180" t="str">
            <v>Thing 1&amp;2 Large Patches Set</v>
          </cell>
          <cell r="D180" t="str">
            <v>Dr. Seuss</v>
          </cell>
          <cell r="E180" t="str">
            <v>The Cat in the Hat</v>
          </cell>
          <cell r="F180">
            <v>5.25</v>
          </cell>
          <cell r="G180">
            <v>10.5</v>
          </cell>
          <cell r="H180">
            <v>3</v>
          </cell>
          <cell r="I180">
            <v>300</v>
          </cell>
          <cell r="J180"/>
          <cell r="K180"/>
          <cell r="L180">
            <v>4</v>
          </cell>
          <cell r="M180" t="str">
            <v>618480040395</v>
          </cell>
          <cell r="N180" t="str">
            <v>In Production</v>
          </cell>
          <cell r="O180" t="str">
            <v>https://images.fun.com/products/58962/1-1.jpg</v>
          </cell>
          <cell r="P180" t="str">
            <v>Dr. Seuss Cat in the Hat Patches</v>
          </cell>
          <cell r="Q180" t="str">
            <v>2024 Catalog</v>
          </cell>
          <cell r="R180">
            <v>58962</v>
          </cell>
          <cell r="S180">
            <v>550004</v>
          </cell>
          <cell r="T180">
            <v>440</v>
          </cell>
        </row>
        <row r="181">
          <cell r="A181" t="str">
            <v>EL290500-ST</v>
          </cell>
          <cell r="B181" t="str">
            <v>EL290500-ST</v>
          </cell>
          <cell r="C181" t="str">
            <v>White Rabbit Topper Plush Hat</v>
          </cell>
          <cell r="D181" t="str">
            <v>elope</v>
          </cell>
          <cell r="E181" t="str">
            <v>Elope Alice in Wonderland</v>
          </cell>
          <cell r="F181">
            <v>9.9</v>
          </cell>
          <cell r="G181">
            <v>15.99</v>
          </cell>
          <cell r="H181">
            <v>3</v>
          </cell>
          <cell r="I181">
            <v>36</v>
          </cell>
          <cell r="J181"/>
          <cell r="K181"/>
          <cell r="L181"/>
          <cell r="M181" t="str">
            <v>618480540123</v>
          </cell>
          <cell r="N181" t="str">
            <v>In Production</v>
          </cell>
          <cell r="O181" t="str">
            <v>https://images.fun.com/products/3406/1-1.jpg</v>
          </cell>
          <cell r="P181" t="str">
            <v>elope Alice in Wonderland Classic</v>
          </cell>
          <cell r="Q181" t="str">
            <v>2024 Catalog</v>
          </cell>
          <cell r="R181">
            <v>3406</v>
          </cell>
          <cell r="S181">
            <v>290500</v>
          </cell>
          <cell r="T181">
            <v>438</v>
          </cell>
        </row>
        <row r="182">
          <cell r="A182" t="str">
            <v>EL322131-ST</v>
          </cell>
          <cell r="B182" t="str">
            <v>EL322131-ST</v>
          </cell>
          <cell r="C182" t="str">
            <v>Close Encounter Glasses Silver</v>
          </cell>
          <cell r="D182" t="str">
            <v>elope</v>
          </cell>
          <cell r="E182" t="str">
            <v>Elope Originals</v>
          </cell>
          <cell r="F182">
            <v>4.5</v>
          </cell>
          <cell r="G182">
            <v>8.99</v>
          </cell>
          <cell r="H182">
            <v>6</v>
          </cell>
          <cell r="I182">
            <v>144</v>
          </cell>
          <cell r="J182"/>
          <cell r="K182"/>
          <cell r="L182"/>
          <cell r="M182" t="str">
            <v>618480256024</v>
          </cell>
          <cell r="N182" t="str">
            <v>In Production</v>
          </cell>
          <cell r="O182" t="str">
            <v>https://images.fun.com/products/69174/1-1.jpg</v>
          </cell>
          <cell r="P182" t="str">
            <v>elope Alien</v>
          </cell>
          <cell r="Q182" t="str">
            <v>2024 Catalog</v>
          </cell>
          <cell r="R182">
            <v>69174</v>
          </cell>
          <cell r="S182">
            <v>322131</v>
          </cell>
          <cell r="T182">
            <v>419</v>
          </cell>
        </row>
        <row r="183">
          <cell r="A183" t="str">
            <v>EL291070-ST</v>
          </cell>
          <cell r="B183" t="str">
            <v>EL291070-ST</v>
          </cell>
          <cell r="C183" t="str">
            <v>Mad Hatter Top Hat</v>
          </cell>
          <cell r="D183" t="str">
            <v>Disney</v>
          </cell>
          <cell r="E183" t="str">
            <v>Alice in Wonderland - Tim Burton</v>
          </cell>
          <cell r="F183">
            <v>12.5</v>
          </cell>
          <cell r="G183">
            <v>24.99</v>
          </cell>
          <cell r="H183">
            <v>3</v>
          </cell>
          <cell r="I183">
            <v>24</v>
          </cell>
          <cell r="J183"/>
          <cell r="K183"/>
          <cell r="L183">
            <v>14</v>
          </cell>
          <cell r="M183" t="str">
            <v>618480625127</v>
          </cell>
          <cell r="N183" t="str">
            <v>In Production</v>
          </cell>
          <cell r="O183" t="str">
            <v>https://images.fun.com/products/3417/1-1.jpg</v>
          </cell>
          <cell r="P183" t="str">
            <v xml:space="preserve">Disney Alice in Wonderland </v>
          </cell>
          <cell r="Q183" t="str">
            <v>2024 Catalog</v>
          </cell>
          <cell r="R183">
            <v>3417</v>
          </cell>
          <cell r="S183">
            <v>291070</v>
          </cell>
          <cell r="T183">
            <v>416</v>
          </cell>
        </row>
        <row r="184">
          <cell r="A184" t="str">
            <v>EL424011-ST</v>
          </cell>
          <cell r="B184" t="str">
            <v>EL424011-ST</v>
          </cell>
          <cell r="C184" t="str">
            <v>Black Fingerless Paws</v>
          </cell>
          <cell r="D184" t="str">
            <v>elope</v>
          </cell>
          <cell r="E184" t="str">
            <v>Elope Originals</v>
          </cell>
          <cell r="F184">
            <v>5.25</v>
          </cell>
          <cell r="G184">
            <v>10.5</v>
          </cell>
          <cell r="H184">
            <v>3</v>
          </cell>
          <cell r="I184">
            <v>96</v>
          </cell>
          <cell r="J184"/>
          <cell r="K184"/>
          <cell r="L184"/>
          <cell r="M184" t="str">
            <v>618480012576</v>
          </cell>
          <cell r="N184" t="str">
            <v>In Production</v>
          </cell>
          <cell r="O184" t="str">
            <v>https://images.fun.com/products/23309/1-1.jpg</v>
          </cell>
          <cell r="P184" t="str">
            <v>elope Animal Paws</v>
          </cell>
          <cell r="Q184" t="str">
            <v>2024 Catalog</v>
          </cell>
          <cell r="R184">
            <v>23309</v>
          </cell>
          <cell r="S184">
            <v>424011</v>
          </cell>
          <cell r="T184">
            <v>410</v>
          </cell>
        </row>
        <row r="185">
          <cell r="A185" t="str">
            <v>EL433641-ST</v>
          </cell>
          <cell r="B185" t="str">
            <v>EL433641-ST</v>
          </cell>
          <cell r="C185" t="str">
            <v>Giant Human Ears Headband</v>
          </cell>
          <cell r="D185" t="str">
            <v>elope</v>
          </cell>
          <cell r="E185" t="str">
            <v>Elope Originals</v>
          </cell>
          <cell r="F185">
            <v>3.99</v>
          </cell>
          <cell r="G185">
            <v>7.99</v>
          </cell>
          <cell r="H185">
            <v>3</v>
          </cell>
          <cell r="I185">
            <v>24</v>
          </cell>
          <cell r="J185"/>
          <cell r="K185"/>
          <cell r="L185">
            <v>87</v>
          </cell>
          <cell r="M185" t="str">
            <v>618480028140</v>
          </cell>
          <cell r="N185" t="str">
            <v>In Production</v>
          </cell>
          <cell r="O185" t="str">
            <v>https://images.fun.com/products/37004/1-1.jpg</v>
          </cell>
          <cell r="P185" t="str">
            <v>elope Halloween</v>
          </cell>
          <cell r="Q185" t="str">
            <v>2024 Catalog</v>
          </cell>
          <cell r="R185">
            <v>37004</v>
          </cell>
          <cell r="S185">
            <v>433641</v>
          </cell>
          <cell r="T185">
            <v>403</v>
          </cell>
        </row>
        <row r="186">
          <cell r="A186" t="str">
            <v>EL290076-ST</v>
          </cell>
          <cell r="B186" t="str">
            <v>EL290076-ST</v>
          </cell>
          <cell r="C186" t="str">
            <v>Modern Witch Hat Black</v>
          </cell>
          <cell r="D186" t="str">
            <v>elope</v>
          </cell>
          <cell r="E186" t="str">
            <v>Elope Originals</v>
          </cell>
          <cell r="F186">
            <v>8.5</v>
          </cell>
          <cell r="G186">
            <v>16.989999999999998</v>
          </cell>
          <cell r="H186">
            <v>3</v>
          </cell>
          <cell r="I186">
            <v>24</v>
          </cell>
          <cell r="J186"/>
          <cell r="K186"/>
          <cell r="L186">
            <v>86</v>
          </cell>
          <cell r="M186" t="str">
            <v>618480041651</v>
          </cell>
          <cell r="N186" t="str">
            <v>In Production</v>
          </cell>
          <cell r="O186" t="str">
            <v>https://images.fun.com/products/65266/1-1.jpg</v>
          </cell>
          <cell r="P186" t="str">
            <v>elope Witch</v>
          </cell>
          <cell r="Q186" t="str">
            <v>2024 Catalog</v>
          </cell>
          <cell r="R186">
            <v>65266</v>
          </cell>
          <cell r="S186">
            <v>290076</v>
          </cell>
          <cell r="T186">
            <v>402</v>
          </cell>
        </row>
        <row r="187">
          <cell r="A187" t="str">
            <v>EL290300-ST</v>
          </cell>
          <cell r="B187" t="str">
            <v>EL290300-ST</v>
          </cell>
          <cell r="C187" t="str">
            <v>Spartan Helmet</v>
          </cell>
          <cell r="D187" t="str">
            <v>elope</v>
          </cell>
          <cell r="E187" t="str">
            <v>Elope Originals</v>
          </cell>
          <cell r="F187">
            <v>14.9</v>
          </cell>
          <cell r="G187">
            <v>24.99</v>
          </cell>
          <cell r="H187">
            <v>3</v>
          </cell>
          <cell r="I187">
            <v>48</v>
          </cell>
          <cell r="J187"/>
          <cell r="K187"/>
          <cell r="L187"/>
          <cell r="M187" t="str">
            <v>618480277203</v>
          </cell>
          <cell r="N187" t="str">
            <v>In Production</v>
          </cell>
          <cell r="O187" t="str">
            <v>https://images.fun.com/products/3398/1-1.jpg</v>
          </cell>
          <cell r="P187" t="str">
            <v>elope Character</v>
          </cell>
          <cell r="Q187" t="str">
            <v>2024 Catalog</v>
          </cell>
          <cell r="R187">
            <v>3398</v>
          </cell>
          <cell r="S187">
            <v>290300</v>
          </cell>
          <cell r="T187">
            <v>394</v>
          </cell>
        </row>
        <row r="188">
          <cell r="A188" t="str">
            <v>EL300134-ST</v>
          </cell>
          <cell r="B188" t="str">
            <v>EL300134-ST</v>
          </cell>
          <cell r="C188" t="str">
            <v>Radioactive Aviator Goggles Silver/Black</v>
          </cell>
          <cell r="D188" t="str">
            <v>elope</v>
          </cell>
          <cell r="E188" t="str">
            <v>Steamworks</v>
          </cell>
          <cell r="F188">
            <v>7.5</v>
          </cell>
          <cell r="G188">
            <v>14.99</v>
          </cell>
          <cell r="H188">
            <v>6</v>
          </cell>
          <cell r="I188">
            <v>96</v>
          </cell>
          <cell r="J188"/>
          <cell r="K188"/>
          <cell r="L188"/>
          <cell r="M188" t="str">
            <v>618480284102</v>
          </cell>
          <cell r="N188" t="str">
            <v>In Production</v>
          </cell>
          <cell r="O188" t="str">
            <v>https://images.fun.com/products/18158/1-1.jpg</v>
          </cell>
          <cell r="P188" t="str">
            <v xml:space="preserve">elope Goggles </v>
          </cell>
          <cell r="Q188" t="str">
            <v>2024 Catalog</v>
          </cell>
          <cell r="R188">
            <v>18158</v>
          </cell>
          <cell r="S188">
            <v>300134</v>
          </cell>
          <cell r="T188">
            <v>385</v>
          </cell>
        </row>
        <row r="189">
          <cell r="A189" t="str">
            <v>EL290081-ST</v>
          </cell>
          <cell r="B189" t="str">
            <v>EL290081-ST</v>
          </cell>
          <cell r="C189" t="str">
            <v>Coachman Hat Brown</v>
          </cell>
          <cell r="D189" t="str">
            <v>elope</v>
          </cell>
          <cell r="E189" t="str">
            <v>Steamworks</v>
          </cell>
          <cell r="F189">
            <v>13.5</v>
          </cell>
          <cell r="G189">
            <v>26.99</v>
          </cell>
          <cell r="H189">
            <v>3</v>
          </cell>
          <cell r="I189">
            <v>12</v>
          </cell>
          <cell r="J189"/>
          <cell r="K189"/>
          <cell r="L189"/>
          <cell r="M189" t="str">
            <v>618480260120</v>
          </cell>
          <cell r="N189" t="str">
            <v>In Production</v>
          </cell>
          <cell r="O189" t="str">
            <v>https://images.fun.com/products/3392/1-1.jpg</v>
          </cell>
          <cell r="P189" t="str">
            <v>elope Bowler/Derby/Coachman Top Hat</v>
          </cell>
          <cell r="Q189" t="str">
            <v>2024 Catalog</v>
          </cell>
          <cell r="R189">
            <v>3392</v>
          </cell>
          <cell r="S189">
            <v>290081</v>
          </cell>
          <cell r="T189">
            <v>381</v>
          </cell>
        </row>
        <row r="190">
          <cell r="A190" t="str">
            <v>EL101100-ST</v>
          </cell>
          <cell r="B190" t="str">
            <v>EL101100-ST</v>
          </cell>
          <cell r="C190" t="str">
            <v>Spiral Antennae Headband</v>
          </cell>
          <cell r="D190" t="str">
            <v>elope</v>
          </cell>
          <cell r="E190" t="str">
            <v>Elope Originals</v>
          </cell>
          <cell r="F190">
            <v>3.99</v>
          </cell>
          <cell r="G190">
            <v>7.99</v>
          </cell>
          <cell r="H190">
            <v>3</v>
          </cell>
          <cell r="I190">
            <v>96</v>
          </cell>
          <cell r="J190"/>
          <cell r="K190"/>
          <cell r="L190">
            <v>53</v>
          </cell>
          <cell r="M190" t="str">
            <v>618480426700</v>
          </cell>
          <cell r="N190" t="str">
            <v>In Production</v>
          </cell>
          <cell r="O190" t="str">
            <v>https://images.fun.com/products/18204/1-1.jpg</v>
          </cell>
          <cell r="P190" t="str">
            <v>elope Fairy/Garden/Wings</v>
          </cell>
          <cell r="Q190" t="str">
            <v>2024 Catalog</v>
          </cell>
          <cell r="R190">
            <v>18204</v>
          </cell>
          <cell r="S190">
            <v>101100</v>
          </cell>
          <cell r="T190">
            <v>381</v>
          </cell>
        </row>
        <row r="191">
          <cell r="A191" t="str">
            <v>EL424013-ST</v>
          </cell>
          <cell r="B191" t="str">
            <v>EL424013-ST</v>
          </cell>
          <cell r="C191" t="str">
            <v>Gray Fingerless Paws</v>
          </cell>
          <cell r="D191" t="str">
            <v>elope</v>
          </cell>
          <cell r="E191" t="str">
            <v>Elope Originals</v>
          </cell>
          <cell r="F191">
            <v>5.25</v>
          </cell>
          <cell r="G191">
            <v>10.5</v>
          </cell>
          <cell r="H191">
            <v>3</v>
          </cell>
          <cell r="I191">
            <v>96</v>
          </cell>
          <cell r="J191"/>
          <cell r="K191"/>
          <cell r="L191">
            <v>20</v>
          </cell>
          <cell r="M191" t="str">
            <v>618480013993</v>
          </cell>
          <cell r="N191" t="str">
            <v>In Production</v>
          </cell>
          <cell r="O191" t="str">
            <v>https://images.fun.com/products/23299/1-1.jpg</v>
          </cell>
          <cell r="P191" t="str">
            <v>elope Animal Paws</v>
          </cell>
          <cell r="Q191" t="str">
            <v>2024 Catalog</v>
          </cell>
          <cell r="R191">
            <v>23299</v>
          </cell>
          <cell r="S191">
            <v>424013</v>
          </cell>
          <cell r="T191">
            <v>377</v>
          </cell>
        </row>
        <row r="192">
          <cell r="A192" t="str">
            <v>EL290022-ST</v>
          </cell>
          <cell r="B192" t="str">
            <v>EL290022-ST</v>
          </cell>
          <cell r="C192" t="str">
            <v>Top Hat Black</v>
          </cell>
          <cell r="D192" t="str">
            <v>elope</v>
          </cell>
          <cell r="E192" t="str">
            <v>Elope Originals</v>
          </cell>
          <cell r="F192">
            <v>9.5</v>
          </cell>
          <cell r="G192">
            <v>12.99</v>
          </cell>
          <cell r="H192">
            <v>3</v>
          </cell>
          <cell r="I192">
            <v>12</v>
          </cell>
          <cell r="J192"/>
          <cell r="K192"/>
          <cell r="L192"/>
          <cell r="M192" t="str">
            <v>618480660326</v>
          </cell>
          <cell r="N192" t="str">
            <v>In Production</v>
          </cell>
          <cell r="O192" t="str">
            <v>https://images.fun.com/products/18179/1-1.jpg</v>
          </cell>
          <cell r="P192" t="str">
            <v>elope Bowler/Derby/Coachman Top Hat</v>
          </cell>
          <cell r="Q192" t="str">
            <v>2024 Catalog</v>
          </cell>
          <cell r="R192">
            <v>18179</v>
          </cell>
          <cell r="S192">
            <v>290022</v>
          </cell>
          <cell r="T192">
            <v>377</v>
          </cell>
        </row>
        <row r="193">
          <cell r="A193" t="str">
            <v>EL290031-ST</v>
          </cell>
          <cell r="B193" t="str">
            <v>EL290031-ST</v>
          </cell>
          <cell r="C193" t="str">
            <v>Bowler Hat Black</v>
          </cell>
          <cell r="D193" t="str">
            <v>elope</v>
          </cell>
          <cell r="E193" t="str">
            <v>Steamworks</v>
          </cell>
          <cell r="F193">
            <v>10.99</v>
          </cell>
          <cell r="G193">
            <v>21.99</v>
          </cell>
          <cell r="H193">
            <v>3</v>
          </cell>
          <cell r="I193">
            <v>12</v>
          </cell>
          <cell r="J193"/>
          <cell r="K193"/>
          <cell r="L193"/>
          <cell r="M193" t="str">
            <v>618480661125</v>
          </cell>
          <cell r="N193" t="str">
            <v>In Production</v>
          </cell>
          <cell r="O193" t="str">
            <v>https://images.fun.com/products/18176/1-1.jpg</v>
          </cell>
          <cell r="P193" t="str">
            <v>elope Bowler/Derby/Coachman Top Hat</v>
          </cell>
          <cell r="Q193" t="str">
            <v>2024 Catalog</v>
          </cell>
          <cell r="R193">
            <v>18176</v>
          </cell>
          <cell r="S193">
            <v>290031</v>
          </cell>
          <cell r="T193">
            <v>375</v>
          </cell>
        </row>
        <row r="194">
          <cell r="A194" t="str">
            <v>EL433623-ST</v>
          </cell>
          <cell r="B194" t="str">
            <v>EL433623-ST</v>
          </cell>
          <cell r="C194" t="str">
            <v>Beast Horns Small</v>
          </cell>
          <cell r="D194" t="str">
            <v>elope</v>
          </cell>
          <cell r="E194" t="str">
            <v>Elope Originals</v>
          </cell>
          <cell r="F194">
            <v>8.5</v>
          </cell>
          <cell r="G194">
            <v>16.989999999999998</v>
          </cell>
          <cell r="H194">
            <v>3</v>
          </cell>
          <cell r="I194">
            <v>12</v>
          </cell>
          <cell r="J194"/>
          <cell r="K194"/>
          <cell r="L194">
            <v>96</v>
          </cell>
          <cell r="M194" t="str">
            <v>618480030150</v>
          </cell>
          <cell r="N194" t="str">
            <v>In Production</v>
          </cell>
          <cell r="O194" t="str">
            <v>https://images.fun.com/products/53615/1-1.jpg</v>
          </cell>
          <cell r="P194" t="str">
            <v>elope Animal</v>
          </cell>
          <cell r="Q194" t="str">
            <v>2024 Catalog</v>
          </cell>
          <cell r="R194">
            <v>53615</v>
          </cell>
          <cell r="S194">
            <v>433623</v>
          </cell>
          <cell r="T194">
            <v>367</v>
          </cell>
        </row>
        <row r="195">
          <cell r="A195" t="str">
            <v>EL425435-ST</v>
          </cell>
          <cell r="B195" t="str">
            <v>EL425435-ST</v>
          </cell>
          <cell r="C195" t="str">
            <v>Mouse Ears Headband &amp; Tail Kit</v>
          </cell>
          <cell r="D195" t="str">
            <v>elope</v>
          </cell>
          <cell r="E195" t="str">
            <v>Elope Originals</v>
          </cell>
          <cell r="F195">
            <v>5.25</v>
          </cell>
          <cell r="G195">
            <v>10.5</v>
          </cell>
          <cell r="H195">
            <v>3</v>
          </cell>
          <cell r="I195">
            <v>96</v>
          </cell>
          <cell r="J195"/>
          <cell r="K195"/>
          <cell r="L195">
            <v>44</v>
          </cell>
          <cell r="M195" t="str">
            <v>618480014235</v>
          </cell>
          <cell r="N195" t="str">
            <v>In Production</v>
          </cell>
          <cell r="O195" t="str">
            <v>https://images.fun.com/products/69224/1-1.jpg</v>
          </cell>
          <cell r="P195" t="str">
            <v>elope Animal Kit</v>
          </cell>
          <cell r="Q195" t="str">
            <v>2024 Catalog</v>
          </cell>
          <cell r="R195">
            <v>69224</v>
          </cell>
          <cell r="S195">
            <v>425435</v>
          </cell>
          <cell r="T195">
            <v>366</v>
          </cell>
        </row>
        <row r="196">
          <cell r="A196" t="str">
            <v>EL430109-ST</v>
          </cell>
          <cell r="B196" t="str">
            <v>EL430109-ST</v>
          </cell>
          <cell r="C196" t="str">
            <v>The Grinch Costume Crew Socks</v>
          </cell>
          <cell r="D196" t="str">
            <v>Dr. Seuss</v>
          </cell>
          <cell r="E196" t="str">
            <v>The Grinch</v>
          </cell>
          <cell r="F196">
            <v>5.25</v>
          </cell>
          <cell r="G196">
            <v>10.5</v>
          </cell>
          <cell r="H196">
            <v>3</v>
          </cell>
          <cell r="I196">
            <v>96</v>
          </cell>
          <cell r="J196"/>
          <cell r="K196"/>
          <cell r="L196"/>
          <cell r="M196" t="str">
            <v>618480038477</v>
          </cell>
          <cell r="N196" t="str">
            <v>In Production</v>
          </cell>
          <cell r="O196" t="str">
            <v>https://images.fun.com/products/69242/1-1.jpg</v>
          </cell>
          <cell r="P196" t="str">
            <v>Dr. Seuss The Grinch  Socks</v>
          </cell>
          <cell r="Q196" t="str">
            <v>2024 Catalog</v>
          </cell>
          <cell r="R196">
            <v>69242</v>
          </cell>
          <cell r="S196">
            <v>430109</v>
          </cell>
          <cell r="T196">
            <v>365</v>
          </cell>
        </row>
        <row r="197">
          <cell r="A197" t="str">
            <v>EL250600-ST</v>
          </cell>
          <cell r="B197" t="str">
            <v>EL250600-ST</v>
          </cell>
          <cell r="C197" t="str">
            <v>T-Rex Jawesome Plush Hat</v>
          </cell>
          <cell r="D197" t="str">
            <v>elope</v>
          </cell>
          <cell r="E197" t="str">
            <v>Elope Originals</v>
          </cell>
          <cell r="F197">
            <v>10.5</v>
          </cell>
          <cell r="G197">
            <v>20.99</v>
          </cell>
          <cell r="H197">
            <v>3</v>
          </cell>
          <cell r="I197">
            <v>48</v>
          </cell>
          <cell r="J197"/>
          <cell r="K197"/>
          <cell r="L197"/>
          <cell r="M197" t="str">
            <v>618480873085</v>
          </cell>
          <cell r="N197" t="str">
            <v>In Production</v>
          </cell>
          <cell r="O197" t="str">
            <v>https://images.fun.com/products/33514/1-1.jpg</v>
          </cell>
          <cell r="P197" t="str">
            <v>elope Jawesome</v>
          </cell>
          <cell r="Q197" t="str">
            <v>2024 Catalog</v>
          </cell>
          <cell r="R197">
            <v>33514</v>
          </cell>
          <cell r="S197">
            <v>250600</v>
          </cell>
          <cell r="T197">
            <v>364</v>
          </cell>
        </row>
        <row r="198">
          <cell r="A198" t="str">
            <v>EL423000-ST</v>
          </cell>
          <cell r="B198" t="str">
            <v>EL423000-ST</v>
          </cell>
          <cell r="C198" t="str">
            <v>Pig Ears Headband Nose &amp; Tail Kit</v>
          </cell>
          <cell r="D198" t="str">
            <v>elope</v>
          </cell>
          <cell r="E198" t="str">
            <v>Elope Originals</v>
          </cell>
          <cell r="F198">
            <v>5.25</v>
          </cell>
          <cell r="G198">
            <v>10.5</v>
          </cell>
          <cell r="H198">
            <v>3</v>
          </cell>
          <cell r="I198">
            <v>48</v>
          </cell>
          <cell r="J198"/>
          <cell r="K198"/>
          <cell r="L198">
            <v>5</v>
          </cell>
          <cell r="M198" t="str">
            <v>618480474015</v>
          </cell>
          <cell r="N198" t="str">
            <v>In Production</v>
          </cell>
          <cell r="O198" t="str">
            <v>https://images.fun.com/products/3517/1-1.jpg</v>
          </cell>
          <cell r="P198" t="str">
            <v>elope Animal Kit</v>
          </cell>
          <cell r="Q198" t="str">
            <v>2024 Catalog</v>
          </cell>
          <cell r="R198">
            <v>3517</v>
          </cell>
          <cell r="S198">
            <v>423000</v>
          </cell>
          <cell r="T198">
            <v>362</v>
          </cell>
        </row>
        <row r="199">
          <cell r="A199" t="str">
            <v>EL430103-ST</v>
          </cell>
          <cell r="B199" t="str">
            <v>EL430103-ST</v>
          </cell>
          <cell r="C199" t="str">
            <v>The Cat in the Hat Knee High Costume Socks</v>
          </cell>
          <cell r="D199" t="str">
            <v>Dr. Seuss</v>
          </cell>
          <cell r="E199" t="str">
            <v>The Cat in the Hat</v>
          </cell>
          <cell r="F199">
            <v>6.5</v>
          </cell>
          <cell r="G199">
            <v>12.99</v>
          </cell>
          <cell r="H199">
            <v>3</v>
          </cell>
          <cell r="I199">
            <v>96</v>
          </cell>
          <cell r="J199"/>
          <cell r="K199"/>
          <cell r="L199"/>
          <cell r="M199" t="str">
            <v>618480037098</v>
          </cell>
          <cell r="N199" t="str">
            <v>In Production</v>
          </cell>
          <cell r="O199" t="str">
            <v>https://images.fun.com/products/69238/1-1.jpg</v>
          </cell>
          <cell r="P199" t="str">
            <v>Dr. Seuss Cat in the Hat Socks</v>
          </cell>
          <cell r="Q199" t="str">
            <v>2024 Catalog</v>
          </cell>
          <cell r="R199">
            <v>69238</v>
          </cell>
          <cell r="S199">
            <v>430103</v>
          </cell>
          <cell r="T199">
            <v>355</v>
          </cell>
        </row>
        <row r="200">
          <cell r="A200" t="str">
            <v>EL290290-ST</v>
          </cell>
          <cell r="B200" t="str">
            <v>EL290290-ST</v>
          </cell>
          <cell r="C200" t="str">
            <v>Medusa Plush Hat</v>
          </cell>
          <cell r="D200" t="str">
            <v>elope</v>
          </cell>
          <cell r="E200" t="str">
            <v>Elope Originals</v>
          </cell>
          <cell r="F200">
            <v>10.99</v>
          </cell>
          <cell r="G200">
            <v>19.989999999999998</v>
          </cell>
          <cell r="H200">
            <v>3</v>
          </cell>
          <cell r="I200">
            <v>48</v>
          </cell>
          <cell r="J200"/>
          <cell r="K200"/>
          <cell r="L200"/>
          <cell r="M200" t="str">
            <v>618480337020</v>
          </cell>
          <cell r="N200" t="str">
            <v>In Production</v>
          </cell>
          <cell r="O200" t="str">
            <v>https://images.fun.com/products/3397/1-1.jpg</v>
          </cell>
          <cell r="P200" t="str">
            <v>elope Folklore &amp; Mythology</v>
          </cell>
          <cell r="Q200" t="str">
            <v>2024 Catalog</v>
          </cell>
          <cell r="R200">
            <v>3397</v>
          </cell>
          <cell r="S200">
            <v>290290</v>
          </cell>
          <cell r="T200">
            <v>352</v>
          </cell>
        </row>
        <row r="201">
          <cell r="A201" t="str">
            <v>EL104741-ST</v>
          </cell>
          <cell r="B201" t="str">
            <v>EL104741-ST</v>
          </cell>
          <cell r="C201" t="str">
            <v>Deluxe Squirrel Ears Headband</v>
          </cell>
          <cell r="D201" t="str">
            <v>elope</v>
          </cell>
          <cell r="E201" t="str">
            <v>Elope Originals</v>
          </cell>
          <cell r="F201">
            <v>5.25</v>
          </cell>
          <cell r="G201">
            <v>10.5</v>
          </cell>
          <cell r="H201">
            <v>3</v>
          </cell>
          <cell r="I201">
            <v>96</v>
          </cell>
          <cell r="J201"/>
          <cell r="K201"/>
          <cell r="L201">
            <v>43</v>
          </cell>
          <cell r="M201" t="str">
            <v>618480014105</v>
          </cell>
          <cell r="N201" t="str">
            <v>In Production</v>
          </cell>
          <cell r="O201" t="str">
            <v>https://images.fun.com/products/53228/1-1.jpg</v>
          </cell>
          <cell r="P201" t="str">
            <v>elope Animal Headband</v>
          </cell>
          <cell r="Q201" t="str">
            <v>2024 Catalog</v>
          </cell>
          <cell r="R201">
            <v>53228</v>
          </cell>
          <cell r="S201">
            <v>104741</v>
          </cell>
          <cell r="T201">
            <v>348</v>
          </cell>
        </row>
        <row r="202">
          <cell r="A202" t="str">
            <v>EL100100-ST</v>
          </cell>
          <cell r="B202" t="str">
            <v>EL100100-ST</v>
          </cell>
          <cell r="C202" t="str">
            <v>Mermaid Headband</v>
          </cell>
          <cell r="D202" t="str">
            <v>elope</v>
          </cell>
          <cell r="E202" t="str">
            <v>Elope Originals</v>
          </cell>
          <cell r="F202">
            <v>5.25</v>
          </cell>
          <cell r="G202">
            <v>10.5</v>
          </cell>
          <cell r="H202">
            <v>3</v>
          </cell>
          <cell r="I202">
            <v>96</v>
          </cell>
          <cell r="J202"/>
          <cell r="K202"/>
          <cell r="L202"/>
          <cell r="M202" t="str">
            <v>618480342659</v>
          </cell>
          <cell r="N202" t="str">
            <v>In Production</v>
          </cell>
          <cell r="O202" t="str">
            <v>https://images.fun.com/products/18206/1-1.jpg</v>
          </cell>
          <cell r="P202" t="str">
            <v xml:space="preserve">elope Aquatic </v>
          </cell>
          <cell r="Q202" t="str">
            <v>2024 Catalog</v>
          </cell>
          <cell r="R202">
            <v>18206</v>
          </cell>
          <cell r="S202">
            <v>100100</v>
          </cell>
          <cell r="T202">
            <v>348</v>
          </cell>
        </row>
        <row r="203">
          <cell r="A203" t="str">
            <v>EL290490-ST</v>
          </cell>
          <cell r="B203" t="str">
            <v>EL290490-ST</v>
          </cell>
          <cell r="C203" t="str">
            <v>Captain Hat</v>
          </cell>
          <cell r="D203" t="str">
            <v>elope</v>
          </cell>
          <cell r="E203" t="str">
            <v>Elope Originals</v>
          </cell>
          <cell r="F203">
            <v>6.5</v>
          </cell>
          <cell r="G203">
            <v>12.99</v>
          </cell>
          <cell r="H203">
            <v>3</v>
          </cell>
          <cell r="I203">
            <v>48</v>
          </cell>
          <cell r="J203"/>
          <cell r="K203"/>
          <cell r="L203"/>
          <cell r="M203" t="str">
            <v>618480357721</v>
          </cell>
          <cell r="N203" t="str">
            <v>In Production</v>
          </cell>
          <cell r="O203" t="str">
            <v>https://images.fun.com/products/3405/1-1.jpg</v>
          </cell>
          <cell r="P203" t="str">
            <v xml:space="preserve">elope Aquatic </v>
          </cell>
          <cell r="Q203" t="str">
            <v>2024 Catalog</v>
          </cell>
          <cell r="R203">
            <v>3405</v>
          </cell>
          <cell r="S203">
            <v>290490</v>
          </cell>
          <cell r="T203">
            <v>341</v>
          </cell>
        </row>
        <row r="204">
          <cell r="A204" t="str">
            <v>EL292161-ST</v>
          </cell>
          <cell r="B204" t="str">
            <v>EL292161-ST</v>
          </cell>
          <cell r="C204" t="str">
            <v>Bricky Blocks Snapback Hat Black</v>
          </cell>
          <cell r="D204" t="str">
            <v>elope</v>
          </cell>
          <cell r="E204" t="str">
            <v>Elope Bricky Blocks</v>
          </cell>
          <cell r="F204">
            <v>10.99</v>
          </cell>
          <cell r="G204">
            <v>21.99</v>
          </cell>
          <cell r="H204">
            <v>3</v>
          </cell>
          <cell r="I204">
            <v>48</v>
          </cell>
          <cell r="J204"/>
          <cell r="K204"/>
          <cell r="L204"/>
          <cell r="M204" t="str">
            <v>618480024593</v>
          </cell>
          <cell r="N204" t="str">
            <v>In Production</v>
          </cell>
          <cell r="O204" t="str">
            <v>https://images.fun.com/products/69155/1-1.jpg</v>
          </cell>
          <cell r="P204" t="str">
            <v>elope Bricky Blocks</v>
          </cell>
          <cell r="Q204" t="str">
            <v>2024 Catalog</v>
          </cell>
          <cell r="R204">
            <v>69155</v>
          </cell>
          <cell r="S204">
            <v>292161</v>
          </cell>
          <cell r="T204">
            <v>339</v>
          </cell>
        </row>
        <row r="205">
          <cell r="A205" t="str">
            <v>EL250632-ST</v>
          </cell>
          <cell r="B205" t="str">
            <v>EL250632-ST</v>
          </cell>
          <cell r="C205" t="str">
            <v>Shark Knit Beanie</v>
          </cell>
          <cell r="D205" t="str">
            <v>elope</v>
          </cell>
          <cell r="E205" t="str">
            <v>Elope Originals</v>
          </cell>
          <cell r="F205">
            <v>5.25</v>
          </cell>
          <cell r="G205">
            <v>10.5</v>
          </cell>
          <cell r="H205">
            <v>3</v>
          </cell>
          <cell r="I205">
            <v>48</v>
          </cell>
          <cell r="J205"/>
          <cell r="K205"/>
          <cell r="L205"/>
          <cell r="M205" t="str">
            <v>618480024890</v>
          </cell>
          <cell r="N205" t="str">
            <v>In Production</v>
          </cell>
          <cell r="O205" t="str">
            <v>https://images.fun.com/products/28526/1-1.jpg</v>
          </cell>
          <cell r="P205" t="str">
            <v xml:space="preserve">elope Aquatic </v>
          </cell>
          <cell r="Q205" t="str">
            <v>2024 Catalog</v>
          </cell>
          <cell r="R205">
            <v>28526</v>
          </cell>
          <cell r="S205">
            <v>250632</v>
          </cell>
          <cell r="T205">
            <v>324</v>
          </cell>
        </row>
        <row r="206">
          <cell r="A206" t="str">
            <v>EL290980-ST</v>
          </cell>
          <cell r="B206" t="str">
            <v>EL290980-ST</v>
          </cell>
          <cell r="C206" t="str">
            <v>Santa Aviator Plush Hat</v>
          </cell>
          <cell r="D206" t="str">
            <v>elope</v>
          </cell>
          <cell r="E206" t="str">
            <v>Elope Originals</v>
          </cell>
          <cell r="F206">
            <v>8.5</v>
          </cell>
          <cell r="G206">
            <v>16.989999999999998</v>
          </cell>
          <cell r="H206">
            <v>3</v>
          </cell>
          <cell r="I206">
            <v>48</v>
          </cell>
          <cell r="J206"/>
          <cell r="K206"/>
          <cell r="L206"/>
          <cell r="M206" t="str">
            <v>618480774825</v>
          </cell>
          <cell r="N206" t="str">
            <v>In Production</v>
          </cell>
          <cell r="O206" t="str">
            <v>https://images.fun.com/products/69131/1-1.jpg</v>
          </cell>
          <cell r="P206" t="str">
            <v>elope Holiday Christmas</v>
          </cell>
          <cell r="Q206" t="str">
            <v>2024 Catalog</v>
          </cell>
          <cell r="R206">
            <v>69131</v>
          </cell>
          <cell r="S206">
            <v>290980</v>
          </cell>
          <cell r="T206">
            <v>321</v>
          </cell>
        </row>
        <row r="207">
          <cell r="A207" t="str">
            <v>EL251553-ST</v>
          </cell>
          <cell r="B207" t="str">
            <v>EL251553-ST</v>
          </cell>
          <cell r="C207" t="str">
            <v>Velvet Stars Witch Hat</v>
          </cell>
          <cell r="D207" t="str">
            <v>elope</v>
          </cell>
          <cell r="E207" t="str">
            <v>Elope Originals</v>
          </cell>
          <cell r="F207">
            <v>9.99</v>
          </cell>
          <cell r="G207">
            <v>19.989999999999998</v>
          </cell>
          <cell r="H207">
            <v>3</v>
          </cell>
          <cell r="I207">
            <v>32</v>
          </cell>
          <cell r="J207"/>
          <cell r="K207"/>
          <cell r="L207"/>
          <cell r="M207" t="str">
            <v>889851228968</v>
          </cell>
          <cell r="N207" t="str">
            <v>In Production</v>
          </cell>
          <cell r="O207" t="str">
            <v>https://images.fun.com/products/80793/1-1.jpg</v>
          </cell>
          <cell r="P207" t="str">
            <v>elope Witch</v>
          </cell>
          <cell r="Q207" t="str">
            <v>2024 Catalog</v>
          </cell>
          <cell r="R207">
            <v>80793</v>
          </cell>
          <cell r="S207">
            <v>251553</v>
          </cell>
          <cell r="T207">
            <v>321</v>
          </cell>
        </row>
        <row r="208">
          <cell r="A208" t="str">
            <v>EL200390-ST</v>
          </cell>
          <cell r="B208" t="str">
            <v>EL200390-ST</v>
          </cell>
          <cell r="C208" t="str">
            <v>Mickey Wizard Plush Hat</v>
          </cell>
          <cell r="D208" t="str">
            <v>Disney</v>
          </cell>
          <cell r="E208" t="str">
            <v>Mickey &amp; Friends</v>
          </cell>
          <cell r="F208">
            <v>10.99</v>
          </cell>
          <cell r="G208">
            <v>21.99</v>
          </cell>
          <cell r="H208">
            <v>3</v>
          </cell>
          <cell r="I208">
            <v>48</v>
          </cell>
          <cell r="J208"/>
          <cell r="K208"/>
          <cell r="L208"/>
          <cell r="M208" t="str">
            <v>618480340266</v>
          </cell>
          <cell r="N208" t="str">
            <v>In Production</v>
          </cell>
          <cell r="O208" t="str">
            <v>https://images.fun.com/products/69020/1-1.jpg</v>
          </cell>
          <cell r="P208" t="str">
            <v>Disney Mickey Mouse</v>
          </cell>
          <cell r="Q208" t="str">
            <v>2024 Catalog</v>
          </cell>
          <cell r="R208">
            <v>69020</v>
          </cell>
          <cell r="S208">
            <v>200390</v>
          </cell>
          <cell r="T208">
            <v>320</v>
          </cell>
        </row>
        <row r="209">
          <cell r="A209" t="str">
            <v>EL433600-ST</v>
          </cell>
          <cell r="B209" t="str">
            <v>EL433600-ST</v>
          </cell>
          <cell r="C209" t="str">
            <v>Maleficent Deluxe Horns</v>
          </cell>
          <cell r="D209" t="str">
            <v>Disney</v>
          </cell>
          <cell r="E209" t="str">
            <v>Villains - Maleficent Movie</v>
          </cell>
          <cell r="F209">
            <v>13.5</v>
          </cell>
          <cell r="G209">
            <v>26.99</v>
          </cell>
          <cell r="H209">
            <v>3</v>
          </cell>
          <cell r="I209">
            <v>6</v>
          </cell>
          <cell r="J209"/>
          <cell r="K209"/>
          <cell r="L209">
            <v>46</v>
          </cell>
          <cell r="M209">
            <v>618480013467</v>
          </cell>
          <cell r="N209" t="str">
            <v>In Production</v>
          </cell>
          <cell r="O209" t="str">
            <v>https://images.fun.com/products/23286/1-1.jpg</v>
          </cell>
          <cell r="P209" t="str">
            <v>Disney Villains</v>
          </cell>
          <cell r="Q209" t="str">
            <v>2024 Catalog</v>
          </cell>
          <cell r="R209">
            <v>23286</v>
          </cell>
          <cell r="S209">
            <v>433600</v>
          </cell>
          <cell r="T209">
            <v>317</v>
          </cell>
        </row>
        <row r="210">
          <cell r="A210" t="str">
            <v>EL430034-ST</v>
          </cell>
          <cell r="B210" t="str">
            <v>EL430034-ST</v>
          </cell>
          <cell r="C210" t="str">
            <v>Mismatched Pirate Knee-High Socks</v>
          </cell>
          <cell r="D210" t="str">
            <v>elope</v>
          </cell>
          <cell r="E210" t="str">
            <v>Elope Originals</v>
          </cell>
          <cell r="F210">
            <v>5.25</v>
          </cell>
          <cell r="G210">
            <v>10.5</v>
          </cell>
          <cell r="H210">
            <v>3</v>
          </cell>
          <cell r="I210">
            <v>96</v>
          </cell>
          <cell r="J210"/>
          <cell r="K210"/>
          <cell r="L210"/>
          <cell r="M210" t="str">
            <v>618480012231</v>
          </cell>
          <cell r="N210" t="str">
            <v>In Production</v>
          </cell>
          <cell r="O210" t="str">
            <v>https://images.fun.com/products/23307/1-1.jpg</v>
          </cell>
          <cell r="P210" t="str">
            <v>elope Pirate</v>
          </cell>
          <cell r="Q210" t="str">
            <v>2024 Catalog</v>
          </cell>
          <cell r="R210">
            <v>23307</v>
          </cell>
          <cell r="S210">
            <v>430034</v>
          </cell>
          <cell r="T210">
            <v>317</v>
          </cell>
        </row>
        <row r="211">
          <cell r="A211" t="str">
            <v>EL433601-ST</v>
          </cell>
          <cell r="B211" t="str">
            <v>EL433601-ST</v>
          </cell>
          <cell r="C211" t="str">
            <v>Deer Antlers</v>
          </cell>
          <cell r="D211" t="str">
            <v>elope</v>
          </cell>
          <cell r="E211" t="str">
            <v>Elope Originals</v>
          </cell>
          <cell r="F211">
            <v>8.5</v>
          </cell>
          <cell r="G211">
            <v>16.989999999999998</v>
          </cell>
          <cell r="H211">
            <v>3</v>
          </cell>
          <cell r="I211">
            <v>12</v>
          </cell>
          <cell r="J211"/>
          <cell r="K211"/>
          <cell r="L211">
            <v>92</v>
          </cell>
          <cell r="M211" t="str">
            <v>618480014198</v>
          </cell>
          <cell r="N211" t="str">
            <v>In Production</v>
          </cell>
          <cell r="O211" t="str">
            <v>https://images.fun.com/products/23305/1-1.jpg</v>
          </cell>
          <cell r="P211" t="str">
            <v>elope Animal</v>
          </cell>
          <cell r="Q211" t="str">
            <v>2024 Catalog</v>
          </cell>
          <cell r="R211">
            <v>23305</v>
          </cell>
          <cell r="S211">
            <v>433601</v>
          </cell>
          <cell r="T211">
            <v>316</v>
          </cell>
        </row>
        <row r="212">
          <cell r="A212" t="str">
            <v>EL103100-ST</v>
          </cell>
          <cell r="B212" t="str">
            <v>EL103100-ST</v>
          </cell>
          <cell r="C212" t="str">
            <v>Reindeer Ears &amp; Antlers Headband</v>
          </cell>
          <cell r="D212" t="str">
            <v>elope</v>
          </cell>
          <cell r="E212" t="str">
            <v>Elope Originals</v>
          </cell>
          <cell r="F212">
            <v>3.99</v>
          </cell>
          <cell r="G212">
            <v>7.99</v>
          </cell>
          <cell r="H212">
            <v>3</v>
          </cell>
          <cell r="I212">
            <v>96</v>
          </cell>
          <cell r="J212"/>
          <cell r="K212"/>
          <cell r="L212"/>
          <cell r="M212" t="str">
            <v>618480773644</v>
          </cell>
          <cell r="N212" t="str">
            <v>In Production</v>
          </cell>
          <cell r="O212" t="str">
            <v>https://images.fun.com/products/3338/1-1.jpg</v>
          </cell>
          <cell r="P212" t="str">
            <v>elope Animal Headband</v>
          </cell>
          <cell r="Q212" t="str">
            <v>2024 Catalog</v>
          </cell>
          <cell r="R212">
            <v>3338</v>
          </cell>
          <cell r="S212">
            <v>103100</v>
          </cell>
          <cell r="T212">
            <v>313</v>
          </cell>
        </row>
        <row r="213">
          <cell r="A213" t="str">
            <v>EL300130-ST</v>
          </cell>
          <cell r="B213" t="str">
            <v>EL300130-ST</v>
          </cell>
          <cell r="C213" t="str">
            <v>Radioactive Aviator Goggles Black/Black</v>
          </cell>
          <cell r="D213" t="str">
            <v>elope</v>
          </cell>
          <cell r="E213" t="str">
            <v>Steamworks</v>
          </cell>
          <cell r="F213">
            <v>7.5</v>
          </cell>
          <cell r="G213">
            <v>14.99</v>
          </cell>
          <cell r="H213">
            <v>6</v>
          </cell>
          <cell r="I213">
            <v>48</v>
          </cell>
          <cell r="J213"/>
          <cell r="K213"/>
          <cell r="L213"/>
          <cell r="M213" t="str">
            <v>618480286106</v>
          </cell>
          <cell r="N213" t="str">
            <v>In Production</v>
          </cell>
          <cell r="O213" t="str">
            <v>https://images.fun.com/products/18159/1-1.jpg</v>
          </cell>
          <cell r="P213" t="str">
            <v xml:space="preserve">elope Goggles </v>
          </cell>
          <cell r="Q213" t="str">
            <v>2024 Catalog</v>
          </cell>
          <cell r="R213">
            <v>18159</v>
          </cell>
          <cell r="S213">
            <v>300130</v>
          </cell>
          <cell r="T213">
            <v>313</v>
          </cell>
        </row>
        <row r="214">
          <cell r="A214" t="str">
            <v>EL290430-ST</v>
          </cell>
          <cell r="B214" t="str">
            <v>EL290430-ST</v>
          </cell>
          <cell r="C214" t="str">
            <v>Gov'nah Hat</v>
          </cell>
          <cell r="D214" t="str">
            <v>elope</v>
          </cell>
          <cell r="E214" t="str">
            <v>Elope Originals</v>
          </cell>
          <cell r="F214">
            <v>16.5</v>
          </cell>
          <cell r="G214">
            <v>32.99</v>
          </cell>
          <cell r="H214">
            <v>3</v>
          </cell>
          <cell r="I214">
            <v>18</v>
          </cell>
          <cell r="J214"/>
          <cell r="K214"/>
          <cell r="L214"/>
          <cell r="M214" t="str">
            <v>618480346428</v>
          </cell>
          <cell r="N214" t="str">
            <v>In Production</v>
          </cell>
          <cell r="O214" t="str">
            <v>https://images.fun.com/products/3404/1-1.jpg</v>
          </cell>
          <cell r="P214" t="str">
            <v>elope Pirate</v>
          </cell>
          <cell r="Q214" t="str">
            <v>2024 Catalog</v>
          </cell>
          <cell r="R214">
            <v>3404</v>
          </cell>
          <cell r="S214">
            <v>290430</v>
          </cell>
          <cell r="T214">
            <v>313</v>
          </cell>
        </row>
        <row r="215">
          <cell r="A215" t="str">
            <v>EL251305-ST</v>
          </cell>
          <cell r="B215" t="str">
            <v>EL251305-ST</v>
          </cell>
          <cell r="C215" t="str">
            <v>Jack Sparrow Authentic Hat</v>
          </cell>
          <cell r="D215" t="str">
            <v>Disney</v>
          </cell>
          <cell r="E215" t="str">
            <v>Pirates of the Caribbean</v>
          </cell>
          <cell r="F215">
            <v>22.5</v>
          </cell>
          <cell r="G215">
            <v>44.99</v>
          </cell>
          <cell r="H215">
            <v>3</v>
          </cell>
          <cell r="I215">
            <v>18</v>
          </cell>
          <cell r="J215"/>
          <cell r="K215"/>
          <cell r="L215"/>
          <cell r="M215" t="str">
            <v>618480045260</v>
          </cell>
          <cell r="N215" t="str">
            <v>In Production</v>
          </cell>
          <cell r="O215" t="str">
            <v>https://images.fun.com/products/72203/1-1.jpg</v>
          </cell>
          <cell r="P215" t="str">
            <v>Disney Pirate</v>
          </cell>
          <cell r="Q215" t="str">
            <v>2024 Catalog</v>
          </cell>
          <cell r="R215">
            <v>72203</v>
          </cell>
          <cell r="S215">
            <v>251305</v>
          </cell>
          <cell r="T215">
            <v>312</v>
          </cell>
        </row>
        <row r="216">
          <cell r="A216" t="str">
            <v>EL200440-ST</v>
          </cell>
          <cell r="B216" t="str">
            <v>EL200440-ST</v>
          </cell>
          <cell r="C216" t="str">
            <v>The Cat in the Hat Fleece Plush Hat Toddler</v>
          </cell>
          <cell r="D216" t="str">
            <v>Dr. Seuss</v>
          </cell>
          <cell r="E216" t="str">
            <v>The Cat in the Hat</v>
          </cell>
          <cell r="F216">
            <v>6.99</v>
          </cell>
          <cell r="G216">
            <v>13.99</v>
          </cell>
          <cell r="H216">
            <v>3</v>
          </cell>
          <cell r="I216">
            <v>48</v>
          </cell>
          <cell r="J216"/>
          <cell r="K216"/>
          <cell r="L216"/>
          <cell r="M216" t="str">
            <v>618480350111</v>
          </cell>
          <cell r="N216" t="str">
            <v>In Production</v>
          </cell>
          <cell r="O216" t="str">
            <v>https://images.fun.com/products/18190/1-1.jpg</v>
          </cell>
          <cell r="P216" t="str">
            <v>Dr. Seuss Cat in the Hat/Hat</v>
          </cell>
          <cell r="Q216" t="str">
            <v>2024 Catalog</v>
          </cell>
          <cell r="R216">
            <v>18190</v>
          </cell>
          <cell r="S216">
            <v>200440</v>
          </cell>
          <cell r="T216">
            <v>312</v>
          </cell>
        </row>
        <row r="217">
          <cell r="A217" t="str">
            <v>EL251538-ST</v>
          </cell>
          <cell r="B217" t="str">
            <v>EL251538-ST</v>
          </cell>
          <cell r="C217" t="str">
            <v>Pink Tricorn Hat Kids</v>
          </cell>
          <cell r="D217" t="str">
            <v>elope</v>
          </cell>
          <cell r="E217" t="str">
            <v>Elope Originals</v>
          </cell>
          <cell r="F217">
            <v>9.99</v>
          </cell>
          <cell r="G217">
            <v>19.989999999999998</v>
          </cell>
          <cell r="H217">
            <v>3</v>
          </cell>
          <cell r="I217">
            <v>12</v>
          </cell>
          <cell r="J217"/>
          <cell r="K217"/>
          <cell r="L217"/>
          <cell r="M217" t="str">
            <v>889851224472</v>
          </cell>
          <cell r="N217" t="str">
            <v>In Production</v>
          </cell>
          <cell r="O217" t="str">
            <v>https://images.fun.com/products/80787/1-1.jpg</v>
          </cell>
          <cell r="P217" t="str">
            <v>elope Pirate</v>
          </cell>
          <cell r="Q217" t="str">
            <v>2024 Catalog</v>
          </cell>
          <cell r="R217">
            <v>80787</v>
          </cell>
          <cell r="S217">
            <v>251538</v>
          </cell>
          <cell r="T217">
            <v>312</v>
          </cell>
        </row>
        <row r="218">
          <cell r="A218" t="str">
            <v>EL291010-ST</v>
          </cell>
          <cell r="B218" t="str">
            <v>EL291010-ST</v>
          </cell>
          <cell r="C218" t="str">
            <v>Santa Knit Hat</v>
          </cell>
          <cell r="D218" t="str">
            <v>elope</v>
          </cell>
          <cell r="E218" t="str">
            <v>Elope Originals</v>
          </cell>
          <cell r="F218">
            <v>5.99</v>
          </cell>
          <cell r="G218">
            <v>10.99</v>
          </cell>
          <cell r="H218">
            <v>3</v>
          </cell>
          <cell r="I218">
            <v>48</v>
          </cell>
          <cell r="J218"/>
          <cell r="K218"/>
          <cell r="L218"/>
          <cell r="M218" t="str">
            <v>618480775624</v>
          </cell>
          <cell r="N218" t="str">
            <v>In Production</v>
          </cell>
          <cell r="O218" t="str">
            <v>https://images.fun.com/products/69134/1-1.jpg</v>
          </cell>
          <cell r="P218" t="str">
            <v>elope Holiday Christmas</v>
          </cell>
          <cell r="Q218" t="str">
            <v>2024 Catalog</v>
          </cell>
          <cell r="R218">
            <v>69134</v>
          </cell>
          <cell r="S218">
            <v>291010</v>
          </cell>
          <cell r="T218">
            <v>311</v>
          </cell>
        </row>
        <row r="219">
          <cell r="A219" t="str">
            <v>EL451315-ST</v>
          </cell>
          <cell r="B219" t="str">
            <v>EL451315-ST</v>
          </cell>
          <cell r="C219" t="str">
            <v>George Washington Hat</v>
          </cell>
          <cell r="D219" t="str">
            <v>elope</v>
          </cell>
          <cell r="E219" t="str">
            <v>Elope Originals</v>
          </cell>
          <cell r="F219">
            <v>10.99</v>
          </cell>
          <cell r="G219">
            <v>21.99</v>
          </cell>
          <cell r="H219">
            <v>3</v>
          </cell>
          <cell r="I219">
            <v>18</v>
          </cell>
          <cell r="J219"/>
          <cell r="K219"/>
          <cell r="L219"/>
          <cell r="M219" t="str">
            <v>618480045109</v>
          </cell>
          <cell r="N219" t="str">
            <v>In Production</v>
          </cell>
          <cell r="O219" t="str">
            <v>https://images.fun.com/products/70915/1-1.jpg</v>
          </cell>
          <cell r="P219" t="str">
            <v>elope Character</v>
          </cell>
          <cell r="Q219" t="str">
            <v>2024 Catalog</v>
          </cell>
          <cell r="R219">
            <v>70915</v>
          </cell>
          <cell r="S219">
            <v>451315</v>
          </cell>
          <cell r="T219">
            <v>310</v>
          </cell>
        </row>
        <row r="220">
          <cell r="A220" t="str">
            <v>EL251509-ST</v>
          </cell>
          <cell r="B220" t="str">
            <v>EL251509-ST</v>
          </cell>
          <cell r="C220" t="str">
            <v>Oogie Boogie Knit Hat</v>
          </cell>
          <cell r="D220" t="str">
            <v>Disney</v>
          </cell>
          <cell r="E220" t="str">
            <v>The Nightmare Before Christmas</v>
          </cell>
          <cell r="F220">
            <v>7.5</v>
          </cell>
          <cell r="G220">
            <v>14.99</v>
          </cell>
          <cell r="H220">
            <v>3</v>
          </cell>
          <cell r="I220"/>
          <cell r="J220"/>
          <cell r="K220"/>
          <cell r="L220"/>
          <cell r="M220">
            <v>889851217955</v>
          </cell>
          <cell r="N220" t="str">
            <v>Pre Pro Approved</v>
          </cell>
          <cell r="O220" t="str">
            <v>https://images.fun.com/products/88520/1-1.jpg</v>
          </cell>
          <cell r="P220" t="str">
            <v>Disney The Nighmare Before Christmas</v>
          </cell>
          <cell r="Q220" t="str">
            <v>2024 Catalog</v>
          </cell>
          <cell r="R220">
            <v>88520</v>
          </cell>
          <cell r="S220" t="str">
            <v>EL251509</v>
          </cell>
          <cell r="T220">
            <v>306</v>
          </cell>
        </row>
        <row r="221">
          <cell r="A221" t="str">
            <v>EL451384-ST</v>
          </cell>
          <cell r="B221" t="str">
            <v>EL451384-ST</v>
          </cell>
          <cell r="C221" t="str">
            <v>Royal Cape Long</v>
          </cell>
          <cell r="D221" t="str">
            <v>elope</v>
          </cell>
          <cell r="E221" t="str">
            <v>Elope Originals</v>
          </cell>
          <cell r="F221">
            <v>21.5</v>
          </cell>
          <cell r="G221">
            <v>42.99</v>
          </cell>
          <cell r="H221">
            <v>3</v>
          </cell>
          <cell r="I221">
            <v>18</v>
          </cell>
          <cell r="J221"/>
          <cell r="K221"/>
          <cell r="L221"/>
          <cell r="M221" t="str">
            <v>618480047240</v>
          </cell>
          <cell r="N221" t="str">
            <v>PO Ready</v>
          </cell>
          <cell r="O221" t="str">
            <v>https://images.fun.com/products/77001/1-1.jpg</v>
          </cell>
          <cell r="P221" t="str">
            <v>elope King/Queen/Crowns/Tiara</v>
          </cell>
          <cell r="Q221" t="str">
            <v>2024 Catalog</v>
          </cell>
          <cell r="R221">
            <v>77001</v>
          </cell>
          <cell r="S221">
            <v>451384</v>
          </cell>
          <cell r="T221">
            <v>304</v>
          </cell>
        </row>
        <row r="222">
          <cell r="A222" t="str">
            <v>EL290250-ST</v>
          </cell>
          <cell r="B222" t="str">
            <v>EL290250-ST</v>
          </cell>
          <cell r="C222" t="str">
            <v>Ridged Witch Plush Hat</v>
          </cell>
          <cell r="D222" t="str">
            <v>elope</v>
          </cell>
          <cell r="E222" t="str">
            <v>Elope Originals</v>
          </cell>
          <cell r="F222">
            <v>10.99</v>
          </cell>
          <cell r="G222">
            <v>21.99</v>
          </cell>
          <cell r="H222">
            <v>3</v>
          </cell>
          <cell r="I222">
            <v>24</v>
          </cell>
          <cell r="J222"/>
          <cell r="K222"/>
          <cell r="L222"/>
          <cell r="M222" t="str">
            <v>618480331721</v>
          </cell>
          <cell r="N222" t="str">
            <v>In Production</v>
          </cell>
          <cell r="O222" t="str">
            <v>https://images.fun.com/products/18169/1-1.jpg</v>
          </cell>
          <cell r="P222" t="str">
            <v>elope Witch</v>
          </cell>
          <cell r="Q222" t="str">
            <v>2024 Catalog</v>
          </cell>
          <cell r="R222">
            <v>18169</v>
          </cell>
          <cell r="S222">
            <v>290250</v>
          </cell>
          <cell r="T222">
            <v>302</v>
          </cell>
        </row>
        <row r="223">
          <cell r="A223" t="str">
            <v>EL290037-ST</v>
          </cell>
          <cell r="B223" t="str">
            <v>EL290037-ST</v>
          </cell>
          <cell r="C223" t="str">
            <v>Derby Hat Black</v>
          </cell>
          <cell r="D223" t="str">
            <v>elope</v>
          </cell>
          <cell r="E223" t="str">
            <v>Steamworks</v>
          </cell>
          <cell r="F223">
            <v>10.99</v>
          </cell>
          <cell r="G223">
            <v>21.99</v>
          </cell>
          <cell r="H223">
            <v>3</v>
          </cell>
          <cell r="I223">
            <v>12</v>
          </cell>
          <cell r="J223"/>
          <cell r="K223"/>
          <cell r="L223"/>
          <cell r="M223" t="str">
            <v>618480014020</v>
          </cell>
          <cell r="N223" t="str">
            <v>In Production</v>
          </cell>
          <cell r="O223" t="str">
            <v>https://images.fun.com/products/69086/1-1.jpg</v>
          </cell>
          <cell r="P223" t="str">
            <v>elope Bowler/Derby/Coachman Top Hat</v>
          </cell>
          <cell r="Q223" t="str">
            <v>2024 Catalog</v>
          </cell>
          <cell r="R223">
            <v>69086</v>
          </cell>
          <cell r="S223">
            <v>290037</v>
          </cell>
          <cell r="T223">
            <v>299</v>
          </cell>
        </row>
        <row r="224">
          <cell r="A224" t="str">
            <v>EL290028-ST</v>
          </cell>
          <cell r="B224" t="str">
            <v>EL290028-ST</v>
          </cell>
          <cell r="C224" t="str">
            <v>John Bull Hat Black</v>
          </cell>
          <cell r="D224" t="str">
            <v>elope</v>
          </cell>
          <cell r="E224" t="str">
            <v>Elope Originals</v>
          </cell>
          <cell r="F224">
            <v>10.99</v>
          </cell>
          <cell r="G224">
            <v>21.99</v>
          </cell>
          <cell r="H224">
            <v>3</v>
          </cell>
          <cell r="I224">
            <v>6</v>
          </cell>
          <cell r="J224"/>
          <cell r="K224"/>
          <cell r="L224"/>
          <cell r="M224" t="str">
            <v>618480037715</v>
          </cell>
          <cell r="N224" t="str">
            <v>In Production</v>
          </cell>
          <cell r="O224" t="str">
            <v>https://images.fun.com/products/69083/1-1.jpg</v>
          </cell>
          <cell r="P224" t="str">
            <v>elope Bowler/Derby/Coachman Top Hat</v>
          </cell>
          <cell r="Q224" t="str">
            <v>2024 Catalog</v>
          </cell>
          <cell r="R224">
            <v>69083</v>
          </cell>
          <cell r="S224">
            <v>290028</v>
          </cell>
          <cell r="T224">
            <v>298</v>
          </cell>
        </row>
        <row r="225">
          <cell r="A225" t="str">
            <v>EL250164-ST</v>
          </cell>
          <cell r="B225" t="str">
            <v>EL250164-ST</v>
          </cell>
          <cell r="C225" t="str">
            <v>Jack Sparrow Headscarf</v>
          </cell>
          <cell r="D225" t="str">
            <v>Disney</v>
          </cell>
          <cell r="E225" t="str">
            <v>Pirates: Dead Men Tell No Tales</v>
          </cell>
          <cell r="F225">
            <v>5.25</v>
          </cell>
          <cell r="G225">
            <v>10.5</v>
          </cell>
          <cell r="H225">
            <v>3</v>
          </cell>
          <cell r="I225">
            <v>96</v>
          </cell>
          <cell r="J225"/>
          <cell r="K225"/>
          <cell r="L225"/>
          <cell r="M225" t="str">
            <v>618480034516</v>
          </cell>
          <cell r="N225" t="str">
            <v>In Production</v>
          </cell>
          <cell r="O225" t="str">
            <v>https://images.fun.com/products/41725/1-1.jpg</v>
          </cell>
          <cell r="P225" t="str">
            <v>Disney Pirate</v>
          </cell>
          <cell r="Q225" t="str">
            <v>2024 Catalog</v>
          </cell>
          <cell r="R225">
            <v>41725</v>
          </cell>
          <cell r="S225">
            <v>250164</v>
          </cell>
          <cell r="T225">
            <v>296</v>
          </cell>
        </row>
        <row r="226">
          <cell r="A226" t="str">
            <v>EL290002-ST</v>
          </cell>
          <cell r="B226" t="str">
            <v>EL290002-ST</v>
          </cell>
          <cell r="C226" t="str">
            <v>Cowboy Hat Brown</v>
          </cell>
          <cell r="D226" t="str">
            <v>elope</v>
          </cell>
          <cell r="E226" t="str">
            <v>Elope Originals</v>
          </cell>
          <cell r="F226">
            <v>5.25</v>
          </cell>
          <cell r="G226">
            <v>10.5</v>
          </cell>
          <cell r="H226">
            <v>3</v>
          </cell>
          <cell r="I226">
            <v>12</v>
          </cell>
          <cell r="J226"/>
          <cell r="K226"/>
          <cell r="L226"/>
          <cell r="M226" t="str">
            <v>618480042320</v>
          </cell>
          <cell r="N226" t="str">
            <v>In Production</v>
          </cell>
          <cell r="O226" t="str">
            <v>https://images.fun.com/products/70650/1-1.jpg</v>
          </cell>
          <cell r="P226" t="str">
            <v>elope Character</v>
          </cell>
          <cell r="Q226" t="str">
            <v>2024 Catalog</v>
          </cell>
          <cell r="R226">
            <v>70650</v>
          </cell>
          <cell r="S226">
            <v>290002</v>
          </cell>
          <cell r="T226">
            <v>293</v>
          </cell>
        </row>
        <row r="227">
          <cell r="A227" t="str">
            <v>EL290340-ST</v>
          </cell>
          <cell r="B227" t="str">
            <v>EL290340-ST</v>
          </cell>
          <cell r="C227" t="str">
            <v>King Tut Plush Hat</v>
          </cell>
          <cell r="D227" t="str">
            <v>elope</v>
          </cell>
          <cell r="E227" t="str">
            <v>Elope Originals</v>
          </cell>
          <cell r="F227">
            <v>10.99</v>
          </cell>
          <cell r="G227">
            <v>21.99</v>
          </cell>
          <cell r="H227">
            <v>3</v>
          </cell>
          <cell r="I227">
            <v>48</v>
          </cell>
          <cell r="J227"/>
          <cell r="K227"/>
          <cell r="L227"/>
          <cell r="M227" t="str">
            <v>618480344325</v>
          </cell>
          <cell r="N227" t="str">
            <v>In Production</v>
          </cell>
          <cell r="O227" t="str">
            <v>https://images.fun.com/products/3402/1-1.jpg</v>
          </cell>
          <cell r="P227" t="str">
            <v>elope Character</v>
          </cell>
          <cell r="Q227" t="str">
            <v>2024 Catalog</v>
          </cell>
          <cell r="R227">
            <v>3402</v>
          </cell>
          <cell r="S227">
            <v>290340</v>
          </cell>
          <cell r="T227">
            <v>289</v>
          </cell>
        </row>
        <row r="228">
          <cell r="A228" t="str">
            <v>EL251144-ST</v>
          </cell>
          <cell r="B228" t="str">
            <v>EL251144-ST</v>
          </cell>
          <cell r="C228" t="str">
            <v>Thing 1 Fuzzy Cap</v>
          </cell>
          <cell r="D228" t="str">
            <v>Dr. Seuss</v>
          </cell>
          <cell r="E228" t="str">
            <v>The Cat in the Hat</v>
          </cell>
          <cell r="F228">
            <v>8.5</v>
          </cell>
          <cell r="G228">
            <v>16.989999999999998</v>
          </cell>
          <cell r="H228">
            <v>3</v>
          </cell>
          <cell r="I228">
            <v>48</v>
          </cell>
          <cell r="J228"/>
          <cell r="K228"/>
          <cell r="L228"/>
          <cell r="M228" t="str">
            <v>618480037487</v>
          </cell>
          <cell r="N228" t="str">
            <v>In Production</v>
          </cell>
          <cell r="O228" t="str">
            <v>https://images.fun.com/products/69070/1-1.jpg</v>
          </cell>
          <cell r="P228" t="str">
            <v>Dr. Seuss Thing 1 &amp; 2 Hat</v>
          </cell>
          <cell r="Q228" t="str">
            <v>2024 Catalog</v>
          </cell>
          <cell r="R228">
            <v>69070</v>
          </cell>
          <cell r="S228">
            <v>251144</v>
          </cell>
          <cell r="T228">
            <v>288</v>
          </cell>
        </row>
        <row r="229">
          <cell r="A229" t="str">
            <v>EL101000-ST</v>
          </cell>
          <cell r="B229" t="str">
            <v>EL101000-ST</v>
          </cell>
          <cell r="C229" t="str">
            <v>Pooh Ears Headband</v>
          </cell>
          <cell r="D229" t="str">
            <v>Disney</v>
          </cell>
          <cell r="E229" t="str">
            <v>Winnie the Pooh</v>
          </cell>
          <cell r="F229">
            <v>4.99</v>
          </cell>
          <cell r="G229">
            <v>9.99</v>
          </cell>
          <cell r="H229">
            <v>3</v>
          </cell>
          <cell r="I229">
            <v>96</v>
          </cell>
          <cell r="J229"/>
          <cell r="K229"/>
          <cell r="L229">
            <v>2</v>
          </cell>
          <cell r="M229" t="str">
            <v>618480340969</v>
          </cell>
          <cell r="N229" t="str">
            <v>In Production</v>
          </cell>
          <cell r="O229" t="str">
            <v>https://images.fun.com/products/18233/1-1.jpg</v>
          </cell>
          <cell r="P229" t="str">
            <v>Disney Winnie the Pooh</v>
          </cell>
          <cell r="Q229" t="str">
            <v>2024 Catalog</v>
          </cell>
          <cell r="R229">
            <v>18233</v>
          </cell>
          <cell r="S229">
            <v>101000</v>
          </cell>
          <cell r="T229">
            <v>287</v>
          </cell>
        </row>
        <row r="230">
          <cell r="A230" t="str">
            <v>EL290510-ST</v>
          </cell>
          <cell r="B230" t="str">
            <v>EL290510-ST</v>
          </cell>
          <cell r="C230" t="str">
            <v>Mad Hatter Plush Hat</v>
          </cell>
          <cell r="D230" t="str">
            <v>elope</v>
          </cell>
          <cell r="E230" t="str">
            <v>Elope Alice in Wonderland</v>
          </cell>
          <cell r="F230">
            <v>13.5</v>
          </cell>
          <cell r="G230">
            <v>26.99</v>
          </cell>
          <cell r="H230">
            <v>3</v>
          </cell>
          <cell r="I230">
            <v>18</v>
          </cell>
          <cell r="J230"/>
          <cell r="K230"/>
          <cell r="L230">
            <v>75</v>
          </cell>
          <cell r="M230" t="str">
            <v>618480540222</v>
          </cell>
          <cell r="N230" t="str">
            <v>In Production</v>
          </cell>
          <cell r="O230" t="str">
            <v>https://images.fun.com/products/3407/1-1.jpg</v>
          </cell>
          <cell r="P230" t="str">
            <v>elope Alice in Wonderland Classic</v>
          </cell>
          <cell r="Q230" t="str">
            <v>2024 Catalog</v>
          </cell>
          <cell r="R230">
            <v>3407</v>
          </cell>
          <cell r="S230">
            <v>290510</v>
          </cell>
          <cell r="T230">
            <v>286</v>
          </cell>
        </row>
        <row r="231">
          <cell r="A231" t="str">
            <v>EL290060-ST</v>
          </cell>
          <cell r="B231" t="str">
            <v>EL290060-ST</v>
          </cell>
          <cell r="C231" t="str">
            <v>Adventurer Hat</v>
          </cell>
          <cell r="D231" t="str">
            <v>elope</v>
          </cell>
          <cell r="E231" t="str">
            <v>Elope Originals</v>
          </cell>
          <cell r="F231">
            <v>10.99</v>
          </cell>
          <cell r="G231">
            <v>21.99</v>
          </cell>
          <cell r="H231">
            <v>3</v>
          </cell>
          <cell r="I231">
            <v>12</v>
          </cell>
          <cell r="J231"/>
          <cell r="K231"/>
          <cell r="L231"/>
          <cell r="M231" t="str">
            <v>618480238020</v>
          </cell>
          <cell r="N231" t="str">
            <v>In Production</v>
          </cell>
          <cell r="O231" t="str">
            <v>https://images.fun.com/products/3391/1-1.jpg</v>
          </cell>
          <cell r="P231" t="str">
            <v>elope Character</v>
          </cell>
          <cell r="Q231" t="str">
            <v>2024 Catalog</v>
          </cell>
          <cell r="R231">
            <v>3391</v>
          </cell>
          <cell r="S231">
            <v>290060</v>
          </cell>
          <cell r="T231">
            <v>286</v>
          </cell>
        </row>
        <row r="232">
          <cell r="A232" t="str">
            <v>EL251143-ST</v>
          </cell>
          <cell r="B232" t="str">
            <v>EL251143-ST</v>
          </cell>
          <cell r="C232" t="str">
            <v>Thing 2 Fuzzy Cap</v>
          </cell>
          <cell r="D232" t="str">
            <v>Dr. Seuss</v>
          </cell>
          <cell r="E232" t="str">
            <v>The Cat in the Hat</v>
          </cell>
          <cell r="F232">
            <v>8.5</v>
          </cell>
          <cell r="G232">
            <v>16.989999999999998</v>
          </cell>
          <cell r="H232">
            <v>3</v>
          </cell>
          <cell r="I232">
            <v>48</v>
          </cell>
          <cell r="J232"/>
          <cell r="K232"/>
          <cell r="L232"/>
          <cell r="M232" t="str">
            <v>618480037494</v>
          </cell>
          <cell r="N232" t="str">
            <v>In Production</v>
          </cell>
          <cell r="O232" t="str">
            <v>https://images.fun.com/products/69069/1-1.jpg</v>
          </cell>
          <cell r="P232" t="str">
            <v>Dr. Seuss Thing 1 &amp; 2 Hat</v>
          </cell>
          <cell r="Q232" t="str">
            <v>2024 Catalog</v>
          </cell>
          <cell r="R232">
            <v>69069</v>
          </cell>
          <cell r="S232">
            <v>251143</v>
          </cell>
          <cell r="T232">
            <v>285</v>
          </cell>
        </row>
        <row r="233">
          <cell r="A233" t="str">
            <v>EL200430-ST</v>
          </cell>
          <cell r="B233" t="str">
            <v>EL200430-ST</v>
          </cell>
          <cell r="C233" t="str">
            <v>The Cat in the Hat Tricot Plush Hat Kids</v>
          </cell>
          <cell r="D233" t="str">
            <v>Dr. Seuss</v>
          </cell>
          <cell r="E233" t="str">
            <v>The Cat in the Hat</v>
          </cell>
          <cell r="F233">
            <v>5.99</v>
          </cell>
          <cell r="G233">
            <v>11.99</v>
          </cell>
          <cell r="H233">
            <v>3</v>
          </cell>
          <cell r="I233">
            <v>48</v>
          </cell>
          <cell r="J233"/>
          <cell r="K233"/>
          <cell r="L233">
            <v>8</v>
          </cell>
          <cell r="M233" t="str">
            <v>618480635096</v>
          </cell>
          <cell r="N233" t="str">
            <v>In Production</v>
          </cell>
          <cell r="O233" t="str">
            <v>https://images.fun.com/products/3359/1-1.jpg</v>
          </cell>
          <cell r="P233" t="str">
            <v>Dr. Seuss Cat in the Hat/Hat</v>
          </cell>
          <cell r="Q233" t="str">
            <v>2024 Catalog</v>
          </cell>
          <cell r="R233">
            <v>3359</v>
          </cell>
          <cell r="S233">
            <v>200430</v>
          </cell>
          <cell r="T233">
            <v>284</v>
          </cell>
        </row>
        <row r="234">
          <cell r="A234" t="str">
            <v>EL430041-ST</v>
          </cell>
          <cell r="B234" t="str">
            <v>EL430041-ST</v>
          </cell>
          <cell r="C234" t="str">
            <v>The Cat in the Hat Costume Socks Kids</v>
          </cell>
          <cell r="D234" t="str">
            <v>Dr. Seuss</v>
          </cell>
          <cell r="E234" t="str">
            <v>The Cat in the Hat</v>
          </cell>
          <cell r="F234">
            <v>5.5</v>
          </cell>
          <cell r="G234">
            <v>10.99</v>
          </cell>
          <cell r="H234">
            <v>3</v>
          </cell>
          <cell r="I234">
            <v>96</v>
          </cell>
          <cell r="J234"/>
          <cell r="K234"/>
          <cell r="L234">
            <v>48</v>
          </cell>
          <cell r="M234" t="str">
            <v>618480020984</v>
          </cell>
          <cell r="N234" t="str">
            <v>In Production</v>
          </cell>
          <cell r="O234" t="str">
            <v>https://images.fun.com/products/69228/1-1.jpg</v>
          </cell>
          <cell r="P234" t="str">
            <v>Dr. Seuss Cat in the Hat Socks</v>
          </cell>
          <cell r="Q234" t="str">
            <v>2024 Catalog</v>
          </cell>
          <cell r="R234">
            <v>69228</v>
          </cell>
          <cell r="S234">
            <v>430041</v>
          </cell>
          <cell r="T234">
            <v>280</v>
          </cell>
        </row>
        <row r="235">
          <cell r="A235" t="str">
            <v>EL290392-ST</v>
          </cell>
          <cell r="B235" t="str">
            <v>EL290392-ST</v>
          </cell>
          <cell r="C235" t="str">
            <v>Cowboy Hat Black</v>
          </cell>
          <cell r="D235" t="str">
            <v>elope</v>
          </cell>
          <cell r="E235" t="str">
            <v>Elope Originals</v>
          </cell>
          <cell r="F235">
            <v>5.25</v>
          </cell>
          <cell r="G235">
            <v>10.5</v>
          </cell>
          <cell r="H235">
            <v>3</v>
          </cell>
          <cell r="I235">
            <v>12</v>
          </cell>
          <cell r="J235"/>
          <cell r="K235"/>
          <cell r="L235"/>
          <cell r="M235" t="str">
            <v>618480042580</v>
          </cell>
          <cell r="N235" t="str">
            <v>In Production</v>
          </cell>
          <cell r="O235" t="str">
            <v>https://images.fun.com/products/70651/1-1.jpg</v>
          </cell>
          <cell r="P235" t="str">
            <v>elope Character</v>
          </cell>
          <cell r="Q235" t="str">
            <v>2024 Catalog</v>
          </cell>
          <cell r="R235">
            <v>70651</v>
          </cell>
          <cell r="S235">
            <v>290392</v>
          </cell>
          <cell r="T235">
            <v>278</v>
          </cell>
        </row>
        <row r="236">
          <cell r="A236" t="str">
            <v>EL113402-ST</v>
          </cell>
          <cell r="B236" t="str">
            <v>EL113402-ST</v>
          </cell>
          <cell r="C236" t="str">
            <v>Thing 1&amp;2 Headband</v>
          </cell>
          <cell r="D236" t="str">
            <v>Dr. Seuss</v>
          </cell>
          <cell r="E236" t="str">
            <v>The Cat in the Hat</v>
          </cell>
          <cell r="F236">
            <v>5.25</v>
          </cell>
          <cell r="G236">
            <v>10.5</v>
          </cell>
          <cell r="H236">
            <v>3</v>
          </cell>
          <cell r="I236">
            <v>96</v>
          </cell>
          <cell r="J236"/>
          <cell r="K236"/>
          <cell r="L236"/>
          <cell r="M236" t="str">
            <v>618480041804</v>
          </cell>
          <cell r="N236" t="str">
            <v>In Production</v>
          </cell>
          <cell r="O236" t="str">
            <v>https://images.fun.com/products/75500/1-1.jpg</v>
          </cell>
          <cell r="P236" t="str">
            <v>Dr. Seuss Thing 1 &amp; 2 Headband</v>
          </cell>
          <cell r="Q236" t="str">
            <v>2024 Catalog</v>
          </cell>
          <cell r="R236">
            <v>75500</v>
          </cell>
          <cell r="S236">
            <v>113402</v>
          </cell>
          <cell r="T236">
            <v>277</v>
          </cell>
        </row>
        <row r="237">
          <cell r="A237" t="str">
            <v>EL292162-ST</v>
          </cell>
          <cell r="B237" t="str">
            <v>EL292162-ST</v>
          </cell>
          <cell r="C237" t="str">
            <v>Bricky Blocks Snapback Hat Blue</v>
          </cell>
          <cell r="D237" t="str">
            <v>elope</v>
          </cell>
          <cell r="E237" t="str">
            <v>Elope Bricky Blocks</v>
          </cell>
          <cell r="F237">
            <v>10.99</v>
          </cell>
          <cell r="G237">
            <v>21.99</v>
          </cell>
          <cell r="H237">
            <v>3</v>
          </cell>
          <cell r="I237">
            <v>48</v>
          </cell>
          <cell r="J237"/>
          <cell r="K237"/>
          <cell r="L237"/>
          <cell r="M237" t="str">
            <v>618480024609</v>
          </cell>
          <cell r="N237" t="str">
            <v>In Production</v>
          </cell>
          <cell r="O237" t="str">
            <v>https://images.fun.com/products/69156/1-1.jpg</v>
          </cell>
          <cell r="P237" t="str">
            <v>elope Bricky Blocks</v>
          </cell>
          <cell r="Q237" t="str">
            <v>2024 Catalog</v>
          </cell>
          <cell r="R237">
            <v>69156</v>
          </cell>
          <cell r="S237">
            <v>292162</v>
          </cell>
          <cell r="T237">
            <v>276</v>
          </cell>
        </row>
        <row r="238">
          <cell r="A238" t="str">
            <v>EL251142-ST</v>
          </cell>
          <cell r="B238" t="str">
            <v>EL251142-ST</v>
          </cell>
          <cell r="C238" t="str">
            <v>The Cat in the Hat Fuzzy Cap</v>
          </cell>
          <cell r="D238" t="str">
            <v>Dr. Seuss</v>
          </cell>
          <cell r="E238" t="str">
            <v>The Cat in the Hat</v>
          </cell>
          <cell r="F238">
            <v>8.5</v>
          </cell>
          <cell r="G238">
            <v>16.989999999999998</v>
          </cell>
          <cell r="H238">
            <v>3</v>
          </cell>
          <cell r="I238">
            <v>48</v>
          </cell>
          <cell r="J238"/>
          <cell r="K238"/>
          <cell r="L238"/>
          <cell r="M238" t="str">
            <v>618480037340</v>
          </cell>
          <cell r="N238" t="str">
            <v>In Production</v>
          </cell>
          <cell r="O238" t="str">
            <v>https://images.fun.com/products/47688/1-1.jpg</v>
          </cell>
          <cell r="P238" t="str">
            <v>Dr. Seuss Cat in the Hat/Hat</v>
          </cell>
          <cell r="Q238" t="str">
            <v>2024 Catalog</v>
          </cell>
          <cell r="R238">
            <v>47688</v>
          </cell>
          <cell r="S238">
            <v>251142</v>
          </cell>
          <cell r="T238">
            <v>273</v>
          </cell>
        </row>
        <row r="239">
          <cell r="A239" t="str">
            <v>EL422713-ST</v>
          </cell>
          <cell r="B239" t="str">
            <v>EL422713-ST</v>
          </cell>
          <cell r="C239" t="str">
            <v>Deluxe Cat Plush Tail</v>
          </cell>
          <cell r="D239" t="str">
            <v>elope</v>
          </cell>
          <cell r="E239" t="str">
            <v>Elope Originals</v>
          </cell>
          <cell r="F239">
            <v>7.99</v>
          </cell>
          <cell r="G239">
            <v>15.99</v>
          </cell>
          <cell r="H239">
            <v>3</v>
          </cell>
          <cell r="I239">
            <v>24</v>
          </cell>
          <cell r="J239"/>
          <cell r="K239"/>
          <cell r="L239"/>
          <cell r="M239" t="str">
            <v>618480014174</v>
          </cell>
          <cell r="N239" t="str">
            <v>In Production</v>
          </cell>
          <cell r="O239" t="str">
            <v>https://images.fun.com/products/23296/1-1.jpg</v>
          </cell>
          <cell r="P239" t="str">
            <v>elope Animal</v>
          </cell>
          <cell r="Q239" t="str">
            <v>2024 Catalog</v>
          </cell>
          <cell r="R239">
            <v>23296</v>
          </cell>
          <cell r="S239">
            <v>422713</v>
          </cell>
          <cell r="T239">
            <v>271</v>
          </cell>
        </row>
        <row r="240">
          <cell r="A240" t="str">
            <v>EL104743-ST</v>
          </cell>
          <cell r="B240" t="str">
            <v>EL104743-ST</v>
          </cell>
          <cell r="C240" t="str">
            <v>Deluxe Wolf Ears Headband</v>
          </cell>
          <cell r="D240" t="str">
            <v>elope</v>
          </cell>
          <cell r="E240" t="str">
            <v>Elope Originals</v>
          </cell>
          <cell r="F240">
            <v>5.25</v>
          </cell>
          <cell r="G240">
            <v>10.5</v>
          </cell>
          <cell r="H240">
            <v>3</v>
          </cell>
          <cell r="I240">
            <v>96</v>
          </cell>
          <cell r="J240"/>
          <cell r="K240"/>
          <cell r="L240"/>
          <cell r="M240" t="str">
            <v>618480014129</v>
          </cell>
          <cell r="N240" t="str">
            <v>In Production</v>
          </cell>
          <cell r="O240" t="str">
            <v>https://images.fun.com/products/68994/1-1.jpg</v>
          </cell>
          <cell r="P240" t="str">
            <v>elope Animal Headband</v>
          </cell>
          <cell r="Q240" t="str">
            <v>2024 Catalog</v>
          </cell>
          <cell r="R240">
            <v>68994</v>
          </cell>
          <cell r="S240">
            <v>104743</v>
          </cell>
          <cell r="T240">
            <v>271</v>
          </cell>
        </row>
        <row r="241">
          <cell r="A241" t="str">
            <v>EL250485-ST</v>
          </cell>
          <cell r="B241" t="str">
            <v>EL250485-ST</v>
          </cell>
          <cell r="C241" t="str">
            <v>Mushroom Heartfelted Hat</v>
          </cell>
          <cell r="D241" t="str">
            <v>elope</v>
          </cell>
          <cell r="E241" t="str">
            <v>Elope Originals</v>
          </cell>
          <cell r="F241">
            <v>15.99</v>
          </cell>
          <cell r="G241">
            <v>31.99</v>
          </cell>
          <cell r="H241">
            <v>3</v>
          </cell>
          <cell r="I241">
            <v>96</v>
          </cell>
          <cell r="J241"/>
          <cell r="K241"/>
          <cell r="L241"/>
          <cell r="M241" t="str">
            <v>618480038767</v>
          </cell>
          <cell r="N241" t="str">
            <v>In Production</v>
          </cell>
          <cell r="O241" t="str">
            <v>https://images.fun.com/products/69052/1-1.jpg</v>
          </cell>
          <cell r="P241" t="str">
            <v>elope Fairy/Garden/Wings</v>
          </cell>
          <cell r="Q241" t="str">
            <v>2024 Catalog</v>
          </cell>
          <cell r="R241">
            <v>69052</v>
          </cell>
          <cell r="S241">
            <v>250485</v>
          </cell>
          <cell r="T241">
            <v>269</v>
          </cell>
        </row>
        <row r="242">
          <cell r="A242" t="str">
            <v>EL101200-ST</v>
          </cell>
          <cell r="B242" t="str">
            <v>EL101200-ST</v>
          </cell>
          <cell r="C242" t="str">
            <v>Wiggly Antennae Headband</v>
          </cell>
          <cell r="D242" t="str">
            <v>elope</v>
          </cell>
          <cell r="E242" t="str">
            <v>Elope Originals</v>
          </cell>
          <cell r="F242">
            <v>2.5</v>
          </cell>
          <cell r="G242">
            <v>4.99</v>
          </cell>
          <cell r="H242">
            <v>3</v>
          </cell>
          <cell r="I242">
            <v>192</v>
          </cell>
          <cell r="J242"/>
          <cell r="K242"/>
          <cell r="L242"/>
          <cell r="M242" t="str">
            <v>618480426717</v>
          </cell>
          <cell r="N242" t="str">
            <v>In Production</v>
          </cell>
          <cell r="O242" t="str">
            <v>https://images.fun.com/products/3336/1-1.jpg</v>
          </cell>
          <cell r="P242" t="str">
            <v>elope Fairy/Garden/Wings</v>
          </cell>
          <cell r="Q242" t="str">
            <v>2024 Catalog</v>
          </cell>
          <cell r="R242">
            <v>3336</v>
          </cell>
          <cell r="S242">
            <v>101200</v>
          </cell>
          <cell r="T242">
            <v>269</v>
          </cell>
        </row>
        <row r="243">
          <cell r="A243" t="str">
            <v>EL410220-ST</v>
          </cell>
          <cell r="B243" t="str">
            <v>EL410220-ST</v>
          </cell>
          <cell r="C243" t="str">
            <v>The Cat in the Hat Accessory Kit Kids (4 pc)</v>
          </cell>
          <cell r="D243" t="str">
            <v>Dr. Seuss</v>
          </cell>
          <cell r="E243" t="str">
            <v>The Cat in the Hat</v>
          </cell>
          <cell r="F243">
            <v>9.99</v>
          </cell>
          <cell r="G243">
            <v>19.989999999999998</v>
          </cell>
          <cell r="H243">
            <v>3</v>
          </cell>
          <cell r="I243">
            <v>24</v>
          </cell>
          <cell r="J243"/>
          <cell r="K243"/>
          <cell r="L243">
            <v>24</v>
          </cell>
          <cell r="M243" t="str">
            <v>618480635188</v>
          </cell>
          <cell r="N243" t="str">
            <v>In Production</v>
          </cell>
          <cell r="O243" t="str">
            <v>https://images.fun.com/products/18136/1-1.jpg</v>
          </cell>
          <cell r="P243" t="str">
            <v>Dr. Seuss Cat in the Hat Kit</v>
          </cell>
          <cell r="Q243" t="str">
            <v>2024 Catalog</v>
          </cell>
          <cell r="R243">
            <v>18136</v>
          </cell>
          <cell r="S243">
            <v>410220</v>
          </cell>
          <cell r="T243">
            <v>265</v>
          </cell>
        </row>
        <row r="244">
          <cell r="A244" t="str">
            <v>EL143030-ST</v>
          </cell>
          <cell r="B244" t="str">
            <v>EL143030-ST</v>
          </cell>
          <cell r="C244" t="str">
            <v>Silver Sweetheart Princess Tiara 1.5"</v>
          </cell>
          <cell r="D244" t="str">
            <v>elope</v>
          </cell>
          <cell r="E244" t="str">
            <v>Elope Originals</v>
          </cell>
          <cell r="F244">
            <v>5.95</v>
          </cell>
          <cell r="G244">
            <v>10.5</v>
          </cell>
          <cell r="H244">
            <v>3</v>
          </cell>
          <cell r="I244">
            <v>144</v>
          </cell>
          <cell r="J244"/>
          <cell r="K244"/>
          <cell r="L244"/>
          <cell r="M244" t="str">
            <v>618480145250</v>
          </cell>
          <cell r="N244" t="str">
            <v>In Production</v>
          </cell>
          <cell r="O244" t="str">
            <v>https://images.fun.com/products/69009/1-1.jpg</v>
          </cell>
          <cell r="P244" t="str">
            <v>elope King/Queen/Crowns/Tiara</v>
          </cell>
          <cell r="Q244" t="str">
            <v>2024 Catalog</v>
          </cell>
          <cell r="R244">
            <v>69009</v>
          </cell>
          <cell r="S244">
            <v>143030</v>
          </cell>
          <cell r="T244">
            <v>264</v>
          </cell>
        </row>
        <row r="245">
          <cell r="A245" t="str">
            <v>EL291060-ST</v>
          </cell>
          <cell r="B245" t="str">
            <v>EL291060-ST</v>
          </cell>
          <cell r="C245" t="str">
            <v>Mad Hatter Plush Hat with Hair</v>
          </cell>
          <cell r="D245" t="str">
            <v>Disney</v>
          </cell>
          <cell r="E245" t="str">
            <v>Alice in Wonderland - Tim Burton</v>
          </cell>
          <cell r="F245">
            <v>14.5</v>
          </cell>
          <cell r="G245">
            <v>28.99</v>
          </cell>
          <cell r="H245">
            <v>3</v>
          </cell>
          <cell r="I245">
            <v>24</v>
          </cell>
          <cell r="J245"/>
          <cell r="K245"/>
          <cell r="L245">
            <v>37</v>
          </cell>
          <cell r="M245" t="str">
            <v>618480625110</v>
          </cell>
          <cell r="N245" t="str">
            <v>In Production</v>
          </cell>
          <cell r="O245" t="str">
            <v>https://images.fun.com/products/3416/1-1.jpg</v>
          </cell>
          <cell r="P245" t="str">
            <v xml:space="preserve">Disney Alice in Wonderland </v>
          </cell>
          <cell r="Q245" t="str">
            <v>2024 Catalog</v>
          </cell>
          <cell r="R245">
            <v>3416</v>
          </cell>
          <cell r="S245">
            <v>291060</v>
          </cell>
          <cell r="T245">
            <v>263</v>
          </cell>
        </row>
        <row r="246">
          <cell r="A246" t="str">
            <v>EL424300-ST</v>
          </cell>
          <cell r="B246" t="str">
            <v>EL424300-ST</v>
          </cell>
          <cell r="C246" t="str">
            <v>Monkey Ears Headband &amp; Tail Kit</v>
          </cell>
          <cell r="D246" t="str">
            <v>elope</v>
          </cell>
          <cell r="E246" t="str">
            <v>Elope Originals</v>
          </cell>
          <cell r="F246">
            <v>5.25</v>
          </cell>
          <cell r="G246">
            <v>10.5</v>
          </cell>
          <cell r="H246">
            <v>3</v>
          </cell>
          <cell r="I246">
            <v>96</v>
          </cell>
          <cell r="J246"/>
          <cell r="K246"/>
          <cell r="L246">
            <v>19</v>
          </cell>
          <cell r="M246" t="str">
            <v>618480001976</v>
          </cell>
          <cell r="N246" t="str">
            <v>In Production</v>
          </cell>
          <cell r="O246" t="str">
            <v>https://images.fun.com/products/18128/1-1.jpg</v>
          </cell>
          <cell r="P246" t="str">
            <v>elope Animal Kit</v>
          </cell>
          <cell r="Q246" t="str">
            <v>2024 Catalog</v>
          </cell>
          <cell r="R246">
            <v>18128</v>
          </cell>
          <cell r="S246">
            <v>424300</v>
          </cell>
          <cell r="T246">
            <v>261</v>
          </cell>
        </row>
        <row r="247">
          <cell r="A247" t="str">
            <v>EL330830-ST</v>
          </cell>
          <cell r="B247" t="str">
            <v>EL330830-ST</v>
          </cell>
          <cell r="C247" t="str">
            <v>Gothic Vampire Glasses</v>
          </cell>
          <cell r="D247" t="str">
            <v>elope</v>
          </cell>
          <cell r="E247" t="str">
            <v>Elope Originals</v>
          </cell>
          <cell r="F247">
            <v>3.5</v>
          </cell>
          <cell r="G247">
            <v>6.99</v>
          </cell>
          <cell r="H247">
            <v>6</v>
          </cell>
          <cell r="I247">
            <v>288</v>
          </cell>
          <cell r="J247"/>
          <cell r="K247"/>
          <cell r="L247"/>
          <cell r="M247" t="str">
            <v>618480462012</v>
          </cell>
          <cell r="N247" t="str">
            <v>In Production</v>
          </cell>
          <cell r="O247" t="str">
            <v>https://images.fun.com/products/3450/1-1.jpg</v>
          </cell>
          <cell r="P247" t="str">
            <v>elope Glasses</v>
          </cell>
          <cell r="Q247" t="str">
            <v>2024 Catalog</v>
          </cell>
          <cell r="R247">
            <v>3450</v>
          </cell>
          <cell r="S247">
            <v>330830</v>
          </cell>
          <cell r="T247">
            <v>259</v>
          </cell>
        </row>
        <row r="248">
          <cell r="A248" t="str">
            <v>EL290403-ST</v>
          </cell>
          <cell r="B248" t="str">
            <v>EL290403-ST</v>
          </cell>
          <cell r="C248" t="str">
            <v>Ghost Pirate Hat</v>
          </cell>
          <cell r="D248" t="str">
            <v>elope</v>
          </cell>
          <cell r="E248" t="str">
            <v>Elope Originals</v>
          </cell>
          <cell r="F248">
            <v>7.5</v>
          </cell>
          <cell r="G248">
            <v>14.99</v>
          </cell>
          <cell r="H248">
            <v>3</v>
          </cell>
          <cell r="I248">
            <v>48</v>
          </cell>
          <cell r="J248"/>
          <cell r="K248"/>
          <cell r="L248"/>
          <cell r="M248" t="str">
            <v>618480035193</v>
          </cell>
          <cell r="N248" t="str">
            <v>In Production</v>
          </cell>
          <cell r="O248" t="str">
            <v>https://images.fun.com/products/41712/1-1.jpg</v>
          </cell>
          <cell r="P248" t="str">
            <v>elope Pirate</v>
          </cell>
          <cell r="Q248" t="str">
            <v>2024 Catalog</v>
          </cell>
          <cell r="R248">
            <v>41712</v>
          </cell>
          <cell r="S248">
            <v>290403</v>
          </cell>
          <cell r="T248">
            <v>257</v>
          </cell>
        </row>
        <row r="249">
          <cell r="A249" t="str">
            <v>EL453124-ST</v>
          </cell>
          <cell r="B249" t="str">
            <v>EL453124-ST</v>
          </cell>
          <cell r="C249" t="str">
            <v>Kermit Jawesome Hat &amp; Collar Kit</v>
          </cell>
          <cell r="D249" t="str">
            <v>Disney</v>
          </cell>
          <cell r="E249" t="str">
            <v>Muppets</v>
          </cell>
          <cell r="F249">
            <v>12.5</v>
          </cell>
          <cell r="G249">
            <v>24.99</v>
          </cell>
          <cell r="H249">
            <v>3</v>
          </cell>
          <cell r="I249"/>
          <cell r="J249"/>
          <cell r="K249"/>
          <cell r="L249"/>
          <cell r="M249">
            <v>889851217849</v>
          </cell>
          <cell r="N249" t="str">
            <v>PO Ready</v>
          </cell>
          <cell r="O249" t="str">
            <v>https://images.fun.com/products/86203/1-1.jpg</v>
          </cell>
          <cell r="P249" t="str">
            <v>Disney Muppets</v>
          </cell>
          <cell r="Q249" t="str">
            <v>2024 Catalog</v>
          </cell>
          <cell r="R249" t="e">
            <v>#N/A</v>
          </cell>
          <cell r="S249">
            <v>453124</v>
          </cell>
          <cell r="T249">
            <v>256</v>
          </cell>
        </row>
        <row r="250">
          <cell r="A250" t="str">
            <v>EL290030-ST</v>
          </cell>
          <cell r="B250" t="str">
            <v>EL290030-ST</v>
          </cell>
          <cell r="C250" t="str">
            <v>Bowler Hat Brown</v>
          </cell>
          <cell r="D250" t="str">
            <v>elope</v>
          </cell>
          <cell r="E250" t="str">
            <v>Steamworks</v>
          </cell>
          <cell r="F250">
            <v>10.99</v>
          </cell>
          <cell r="G250">
            <v>21.99</v>
          </cell>
          <cell r="H250">
            <v>3</v>
          </cell>
          <cell r="I250">
            <v>12</v>
          </cell>
          <cell r="J250"/>
          <cell r="K250"/>
          <cell r="L250"/>
          <cell r="M250" t="str">
            <v>618480330021</v>
          </cell>
          <cell r="N250" t="str">
            <v>In Production</v>
          </cell>
          <cell r="O250" t="str">
            <v>https://images.fun.com/products/18177/1-1.jpg</v>
          </cell>
          <cell r="P250" t="str">
            <v>elope Bowler/Derby/Coachman Top Hat</v>
          </cell>
          <cell r="Q250" t="str">
            <v>2024 Catalog</v>
          </cell>
          <cell r="R250">
            <v>18177</v>
          </cell>
          <cell r="S250">
            <v>290030</v>
          </cell>
          <cell r="T250">
            <v>255</v>
          </cell>
        </row>
        <row r="251">
          <cell r="A251" t="str">
            <v>EL290391-ST</v>
          </cell>
          <cell r="B251" t="str">
            <v>EL290391-ST</v>
          </cell>
          <cell r="C251" t="str">
            <v>Snap Brim Pirate Hat &amp; Headscarf</v>
          </cell>
          <cell r="D251" t="str">
            <v>elope</v>
          </cell>
          <cell r="E251" t="str">
            <v>Elope Originals</v>
          </cell>
          <cell r="F251">
            <v>9.5</v>
          </cell>
          <cell r="G251">
            <v>18.989999999999998</v>
          </cell>
          <cell r="H251">
            <v>3</v>
          </cell>
          <cell r="I251">
            <v>12</v>
          </cell>
          <cell r="J251"/>
          <cell r="K251"/>
          <cell r="L251"/>
          <cell r="M251" t="str">
            <v>618480042528</v>
          </cell>
          <cell r="N251" t="str">
            <v>In Production</v>
          </cell>
          <cell r="O251" t="str">
            <v>https://images.fun.com/products/68701/1-1.jpg</v>
          </cell>
          <cell r="P251" t="str">
            <v>elope Pirate</v>
          </cell>
          <cell r="Q251" t="str">
            <v>2024 Catalog</v>
          </cell>
          <cell r="R251">
            <v>68701</v>
          </cell>
          <cell r="S251">
            <v>290391</v>
          </cell>
          <cell r="T251">
            <v>255</v>
          </cell>
        </row>
        <row r="252">
          <cell r="A252" t="str">
            <v>EL424200-ST</v>
          </cell>
          <cell r="B252" t="str">
            <v>EL424200-ST</v>
          </cell>
          <cell r="C252" t="str">
            <v>Fox Ears Headband &amp; Tail Kit</v>
          </cell>
          <cell r="D252" t="str">
            <v>elope</v>
          </cell>
          <cell r="E252" t="str">
            <v>Elope Originals</v>
          </cell>
          <cell r="F252">
            <v>7.5</v>
          </cell>
          <cell r="G252">
            <v>14.99</v>
          </cell>
          <cell r="H252">
            <v>3</v>
          </cell>
          <cell r="I252">
            <v>48</v>
          </cell>
          <cell r="J252"/>
          <cell r="K252"/>
          <cell r="L252"/>
          <cell r="M252" t="str">
            <v>618480001945</v>
          </cell>
          <cell r="N252" t="str">
            <v>In Production</v>
          </cell>
          <cell r="O252" t="str">
            <v>https://images.fun.com/products/3524/1-1.jpg</v>
          </cell>
          <cell r="P252" t="str">
            <v>elope Animal Kit</v>
          </cell>
          <cell r="Q252" t="str">
            <v>2024 Catalog</v>
          </cell>
          <cell r="R252">
            <v>3524</v>
          </cell>
          <cell r="S252">
            <v>424200</v>
          </cell>
          <cell r="T252">
            <v>252</v>
          </cell>
        </row>
        <row r="253">
          <cell r="A253" t="str">
            <v>EL422202-ST</v>
          </cell>
          <cell r="B253" t="str">
            <v>EL422202-ST</v>
          </cell>
          <cell r="C253" t="str">
            <v>Lion Ears Plush Headband &amp; Tail Kit</v>
          </cell>
          <cell r="D253" t="str">
            <v>elope</v>
          </cell>
          <cell r="E253" t="str">
            <v>Elope Originals</v>
          </cell>
          <cell r="F253">
            <v>5.25</v>
          </cell>
          <cell r="G253">
            <v>10.5</v>
          </cell>
          <cell r="H253">
            <v>3</v>
          </cell>
          <cell r="I253">
            <v>96</v>
          </cell>
          <cell r="J253"/>
          <cell r="K253"/>
          <cell r="L253"/>
          <cell r="M253" t="str">
            <v>618480038026</v>
          </cell>
          <cell r="N253" t="str">
            <v>In Production</v>
          </cell>
          <cell r="O253" t="str">
            <v>https://images.fun.com/products/3515/1-1.jpg</v>
          </cell>
          <cell r="P253" t="str">
            <v>elope Animal Kit</v>
          </cell>
          <cell r="Q253" t="str">
            <v>2024 Catalog</v>
          </cell>
          <cell r="R253">
            <v>3515</v>
          </cell>
          <cell r="S253">
            <v>422202</v>
          </cell>
          <cell r="T253">
            <v>252</v>
          </cell>
        </row>
        <row r="254">
          <cell r="A254" t="str">
            <v>EL424012-ST</v>
          </cell>
          <cell r="B254" t="str">
            <v>EL424012-ST</v>
          </cell>
          <cell r="C254" t="str">
            <v>Brown Fingerless Paws</v>
          </cell>
          <cell r="D254" t="str">
            <v>elope</v>
          </cell>
          <cell r="E254" t="str">
            <v>Elope Originals</v>
          </cell>
          <cell r="F254">
            <v>5.25</v>
          </cell>
          <cell r="G254">
            <v>10.5</v>
          </cell>
          <cell r="H254">
            <v>3</v>
          </cell>
          <cell r="I254">
            <v>96</v>
          </cell>
          <cell r="J254"/>
          <cell r="K254"/>
          <cell r="L254"/>
          <cell r="M254" t="str">
            <v>618480013986</v>
          </cell>
          <cell r="N254" t="str">
            <v>In Production</v>
          </cell>
          <cell r="O254" t="str">
            <v>https://images.fun.com/products/69218/1-1.jpg</v>
          </cell>
          <cell r="P254" t="str">
            <v>elope Animal Paws</v>
          </cell>
          <cell r="Q254" t="str">
            <v>2024 Catalog</v>
          </cell>
          <cell r="R254">
            <v>69218</v>
          </cell>
          <cell r="S254">
            <v>424012</v>
          </cell>
          <cell r="T254">
            <v>252</v>
          </cell>
        </row>
        <row r="255">
          <cell r="A255" t="str">
            <v>EL453352-ST</v>
          </cell>
          <cell r="B255" t="str">
            <v>EL453352-ST</v>
          </cell>
          <cell r="C255" t="str">
            <v>Alice in Wonderland Book Bag</v>
          </cell>
          <cell r="D255" t="str">
            <v>elope</v>
          </cell>
          <cell r="E255" t="str">
            <v>Elope Originals</v>
          </cell>
          <cell r="F255">
            <v>12.5</v>
          </cell>
          <cell r="G255">
            <v>24.99</v>
          </cell>
          <cell r="H255">
            <v>3</v>
          </cell>
          <cell r="I255">
            <v>12</v>
          </cell>
          <cell r="J255"/>
          <cell r="K255"/>
          <cell r="L255"/>
          <cell r="M255">
            <v>889851226834</v>
          </cell>
          <cell r="N255" t="str">
            <v>In Production</v>
          </cell>
          <cell r="O255" t="str">
            <v>https://images.fun.com/products/82471/1-1.jpg</v>
          </cell>
          <cell r="P255" t="str">
            <v>elope Bag</v>
          </cell>
          <cell r="Q255" t="str">
            <v>2024 Catalog</v>
          </cell>
          <cell r="R255">
            <v>82471</v>
          </cell>
          <cell r="S255">
            <v>453352</v>
          </cell>
          <cell r="T255">
            <v>252</v>
          </cell>
        </row>
        <row r="256">
          <cell r="A256" t="str">
            <v>EL290910-ST</v>
          </cell>
          <cell r="B256" t="str">
            <v>EL290910-ST</v>
          </cell>
          <cell r="C256" t="str">
            <v>Rainbow Birthday Cake Plush Hat</v>
          </cell>
          <cell r="D256" t="str">
            <v>elope</v>
          </cell>
          <cell r="E256" t="str">
            <v>Elope Originals</v>
          </cell>
          <cell r="F256">
            <v>10.9</v>
          </cell>
          <cell r="G256">
            <v>16.989999999999998</v>
          </cell>
          <cell r="H256">
            <v>3</v>
          </cell>
          <cell r="I256">
            <v>48</v>
          </cell>
          <cell r="J256"/>
          <cell r="K256"/>
          <cell r="L256"/>
          <cell r="M256" t="str">
            <v>618480770728</v>
          </cell>
          <cell r="N256" t="str">
            <v>In Production</v>
          </cell>
          <cell r="O256" t="str">
            <v>https://images.fun.com/products/69128/1-1.jpg</v>
          </cell>
          <cell r="P256" t="str">
            <v>elope Birthday</v>
          </cell>
          <cell r="Q256" t="str">
            <v>2024 Catalog</v>
          </cell>
          <cell r="R256">
            <v>69128</v>
          </cell>
          <cell r="S256">
            <v>290910</v>
          </cell>
          <cell r="T256">
            <v>252</v>
          </cell>
        </row>
        <row r="257">
          <cell r="A257" t="str">
            <v>EL5334-ST</v>
          </cell>
          <cell r="B257" t="str">
            <v>EL5334-ST</v>
          </cell>
          <cell r="C257" t="str">
            <v>Classic Pirate Hat</v>
          </cell>
          <cell r="D257" t="str">
            <v>elope</v>
          </cell>
          <cell r="E257" t="str">
            <v>Elope Originals</v>
          </cell>
          <cell r="F257">
            <v>9.99</v>
          </cell>
          <cell r="G257">
            <v>19.989999999999998</v>
          </cell>
          <cell r="H257">
            <v>3</v>
          </cell>
          <cell r="I257"/>
          <cell r="J257"/>
          <cell r="K257"/>
          <cell r="L257"/>
          <cell r="M257">
            <v>889851292273</v>
          </cell>
          <cell r="N257" t="str">
            <v>Pre Pro Approved</v>
          </cell>
          <cell r="O257"/>
          <cell r="P257" t="str">
            <v>elope Pirate</v>
          </cell>
          <cell r="Q257" t="str">
            <v>2024 Catalog</v>
          </cell>
          <cell r="R257" t="e">
            <v>#N/A</v>
          </cell>
          <cell r="S257" t="str">
            <v>EL5334</v>
          </cell>
          <cell r="T257">
            <v>251</v>
          </cell>
        </row>
        <row r="258">
          <cell r="A258" t="str">
            <v>EL444473-ST</v>
          </cell>
          <cell r="B258" t="str">
            <v>EL444473-ST</v>
          </cell>
          <cell r="C258" t="str">
            <v>The Grinch Plush Mouth Mover Mask</v>
          </cell>
          <cell r="D258" t="str">
            <v>Dr. Seuss</v>
          </cell>
          <cell r="E258" t="str">
            <v>The Grinch</v>
          </cell>
          <cell r="F258">
            <v>15.99</v>
          </cell>
          <cell r="G258">
            <v>31.99</v>
          </cell>
          <cell r="H258">
            <v>1</v>
          </cell>
          <cell r="I258">
            <v>12</v>
          </cell>
          <cell r="J258"/>
          <cell r="K258"/>
          <cell r="L258"/>
          <cell r="M258" t="str">
            <v>618480037654</v>
          </cell>
          <cell r="N258" t="str">
            <v>In Production</v>
          </cell>
          <cell r="O258" t="str">
            <v>https://images.fun.com/products/58960/1-1.jpg</v>
          </cell>
          <cell r="P258" t="str">
            <v>Dr. Seuss The Grinch Mask</v>
          </cell>
          <cell r="Q258" t="str">
            <v>2024 Catalog</v>
          </cell>
          <cell r="R258">
            <v>58960</v>
          </cell>
          <cell r="S258">
            <v>444473</v>
          </cell>
          <cell r="T258">
            <v>250</v>
          </cell>
        </row>
        <row r="259">
          <cell r="A259" t="str">
            <v>EL291642-ST</v>
          </cell>
          <cell r="B259" t="str">
            <v>EL291642-ST</v>
          </cell>
          <cell r="C259" t="str">
            <v>Alien Plush Hat</v>
          </cell>
          <cell r="D259" t="str">
            <v>elope</v>
          </cell>
          <cell r="E259" t="str">
            <v>Elope Originals</v>
          </cell>
          <cell r="F259">
            <v>10.99</v>
          </cell>
          <cell r="G259">
            <v>21.99</v>
          </cell>
          <cell r="H259">
            <v>3</v>
          </cell>
          <cell r="I259">
            <v>36</v>
          </cell>
          <cell r="J259"/>
          <cell r="K259"/>
          <cell r="L259"/>
          <cell r="M259" t="str">
            <v>618480041316</v>
          </cell>
          <cell r="N259" t="str">
            <v>In Production</v>
          </cell>
          <cell r="O259" t="str">
            <v>https://images.fun.com/products/65268/1-1.jpg</v>
          </cell>
          <cell r="P259" t="str">
            <v>elope Alien</v>
          </cell>
          <cell r="Q259" t="str">
            <v>2024 Catalog</v>
          </cell>
          <cell r="R259">
            <v>65268</v>
          </cell>
          <cell r="S259">
            <v>291642</v>
          </cell>
          <cell r="T259">
            <v>250</v>
          </cell>
        </row>
        <row r="260">
          <cell r="A260" t="str">
            <v>EL337400-ST</v>
          </cell>
          <cell r="B260" t="str">
            <v>EL337400-ST</v>
          </cell>
          <cell r="C260" t="str">
            <v>The Grinch Glasses</v>
          </cell>
          <cell r="D260" t="str">
            <v>Dr. Seuss</v>
          </cell>
          <cell r="E260" t="str">
            <v>The Grinch</v>
          </cell>
          <cell r="F260">
            <v>5.5</v>
          </cell>
          <cell r="G260">
            <v>10.99</v>
          </cell>
          <cell r="H260">
            <v>6</v>
          </cell>
          <cell r="I260">
            <v>180</v>
          </cell>
          <cell r="J260"/>
          <cell r="K260"/>
          <cell r="L260"/>
          <cell r="M260" t="str">
            <v>618480005103</v>
          </cell>
          <cell r="N260" t="str">
            <v>In Production</v>
          </cell>
          <cell r="O260" t="str">
            <v>https://images.fun.com/products/12807/1-1.jpg</v>
          </cell>
          <cell r="P260" t="str">
            <v>Dr. Seuss The Grinch Accessories</v>
          </cell>
          <cell r="Q260" t="str">
            <v>2024 Catalog</v>
          </cell>
          <cell r="R260">
            <v>12807</v>
          </cell>
          <cell r="S260">
            <v>337400</v>
          </cell>
          <cell r="T260">
            <v>247</v>
          </cell>
        </row>
        <row r="261">
          <cell r="A261" t="str">
            <v>EL433602-ST</v>
          </cell>
          <cell r="B261" t="str">
            <v>EL433602-ST</v>
          </cell>
          <cell r="C261" t="str">
            <v>Dragon Horns Brown</v>
          </cell>
          <cell r="D261" t="str">
            <v>elope</v>
          </cell>
          <cell r="E261" t="str">
            <v>Elope Originals</v>
          </cell>
          <cell r="F261">
            <v>8.5</v>
          </cell>
          <cell r="G261">
            <v>16.989999999999998</v>
          </cell>
          <cell r="H261">
            <v>3</v>
          </cell>
          <cell r="I261">
            <v>12</v>
          </cell>
          <cell r="J261"/>
          <cell r="K261"/>
          <cell r="L261"/>
          <cell r="M261" t="str">
            <v>618480014204</v>
          </cell>
          <cell r="N261" t="str">
            <v>In Production</v>
          </cell>
          <cell r="O261" t="str">
            <v>https://images.fun.com/products/69268/1-1.jpg</v>
          </cell>
          <cell r="P261" t="str">
            <v>elope Animal</v>
          </cell>
          <cell r="Q261" t="str">
            <v>2024 Catalog</v>
          </cell>
          <cell r="R261">
            <v>69268</v>
          </cell>
          <cell r="S261">
            <v>433602</v>
          </cell>
          <cell r="T261">
            <v>247</v>
          </cell>
        </row>
        <row r="262">
          <cell r="A262" t="str">
            <v>EL103400-ST</v>
          </cell>
          <cell r="B262" t="str">
            <v>EL103400-ST</v>
          </cell>
          <cell r="C262" t="str">
            <v>Cocktail Springy Santa Headband</v>
          </cell>
          <cell r="D262" t="str">
            <v>elope</v>
          </cell>
          <cell r="E262" t="str">
            <v>Elope Originals</v>
          </cell>
          <cell r="F262">
            <v>4.5</v>
          </cell>
          <cell r="G262">
            <v>8.99</v>
          </cell>
          <cell r="H262">
            <v>3</v>
          </cell>
          <cell r="I262">
            <v>96</v>
          </cell>
          <cell r="J262"/>
          <cell r="K262"/>
          <cell r="L262"/>
          <cell r="M262" t="str">
            <v>618480001419</v>
          </cell>
          <cell r="N262" t="str">
            <v>In Production</v>
          </cell>
          <cell r="O262" t="str">
            <v>https://images.fun.com/products/68977/1-1.jpg</v>
          </cell>
          <cell r="P262" t="str">
            <v>elope Holiday Christmas</v>
          </cell>
          <cell r="Q262" t="str">
            <v>2024 Catalog</v>
          </cell>
          <cell r="R262">
            <v>68977</v>
          </cell>
          <cell r="S262">
            <v>103400</v>
          </cell>
          <cell r="T262">
            <v>245</v>
          </cell>
        </row>
        <row r="263">
          <cell r="A263" t="str">
            <v>EL451450-ST</v>
          </cell>
          <cell r="B263" t="str">
            <v>EL451450-ST</v>
          </cell>
          <cell r="C263" t="str">
            <v>The Grinch Deluxe Hands Adult</v>
          </cell>
          <cell r="D263" t="str">
            <v>Dr. Seuss</v>
          </cell>
          <cell r="E263" t="str">
            <v>The Grinch</v>
          </cell>
          <cell r="F263">
            <v>7.99</v>
          </cell>
          <cell r="G263">
            <v>15.99</v>
          </cell>
          <cell r="H263">
            <v>3</v>
          </cell>
          <cell r="I263">
            <v>36</v>
          </cell>
          <cell r="J263"/>
          <cell r="K263"/>
          <cell r="L263"/>
          <cell r="M263" t="str">
            <v>618480046762</v>
          </cell>
          <cell r="N263" t="str">
            <v>PO Ready</v>
          </cell>
          <cell r="O263" t="str">
            <v>https://images.fun.com/products/75748/1-1.jpg</v>
          </cell>
          <cell r="P263" t="str">
            <v>Dr. Seuss The Grinch Costume Accessories</v>
          </cell>
          <cell r="Q263" t="str">
            <v>2024 Catalog</v>
          </cell>
          <cell r="R263">
            <v>75748</v>
          </cell>
          <cell r="S263">
            <v>451450</v>
          </cell>
          <cell r="T263">
            <v>244</v>
          </cell>
        </row>
        <row r="264">
          <cell r="A264" t="str">
            <v>EL290382-ST</v>
          </cell>
          <cell r="B264" t="str">
            <v>EL290382-ST</v>
          </cell>
          <cell r="C264" t="str">
            <v>Rum Pirate Hat</v>
          </cell>
          <cell r="D264" t="str">
            <v>elope</v>
          </cell>
          <cell r="E264" t="str">
            <v>Elope Originals</v>
          </cell>
          <cell r="F264">
            <v>7.99</v>
          </cell>
          <cell r="G264">
            <v>15.99</v>
          </cell>
          <cell r="H264">
            <v>3</v>
          </cell>
          <cell r="I264">
            <v>12</v>
          </cell>
          <cell r="J264"/>
          <cell r="K264"/>
          <cell r="L264"/>
          <cell r="M264" t="str">
            <v>618480042313</v>
          </cell>
          <cell r="N264" t="str">
            <v>In Production</v>
          </cell>
          <cell r="O264" t="str">
            <v>https://images.fun.com/products/69516/1-1.jpg</v>
          </cell>
          <cell r="P264" t="str">
            <v>elope Pirate</v>
          </cell>
          <cell r="Q264" t="str">
            <v>2024 Catalog</v>
          </cell>
          <cell r="R264">
            <v>69516</v>
          </cell>
          <cell r="S264">
            <v>290382</v>
          </cell>
          <cell r="T264">
            <v>243</v>
          </cell>
        </row>
        <row r="265">
          <cell r="A265" t="str">
            <v>EL325232-ST</v>
          </cell>
          <cell r="B265" t="str">
            <v>EL325232-ST</v>
          </cell>
          <cell r="C265" t="str">
            <v>Janis Glasses</v>
          </cell>
          <cell r="D265" t="str">
            <v>elope</v>
          </cell>
          <cell r="E265" t="str">
            <v>Elope Originals</v>
          </cell>
          <cell r="F265">
            <v>3.5</v>
          </cell>
          <cell r="G265">
            <v>6.99</v>
          </cell>
          <cell r="H265">
            <v>6</v>
          </cell>
          <cell r="I265">
            <v>288</v>
          </cell>
          <cell r="J265"/>
          <cell r="K265"/>
          <cell r="L265"/>
          <cell r="M265" t="str">
            <v>618480526035</v>
          </cell>
          <cell r="N265" t="str">
            <v>In Production</v>
          </cell>
          <cell r="O265" t="str">
            <v>https://images.fun.com/products/71264/1-1.jpg</v>
          </cell>
          <cell r="P265" t="str">
            <v>elope Glasses</v>
          </cell>
          <cell r="Q265" t="str">
            <v>2024 Catalog</v>
          </cell>
          <cell r="R265">
            <v>71264</v>
          </cell>
          <cell r="S265">
            <v>325232</v>
          </cell>
          <cell r="T265">
            <v>241</v>
          </cell>
        </row>
        <row r="266">
          <cell r="A266" t="str">
            <v>EL102113-ST</v>
          </cell>
          <cell r="B266" t="str">
            <v>EL102113-ST</v>
          </cell>
          <cell r="C266" t="str">
            <v>Mermaid Queen Crown Headband</v>
          </cell>
          <cell r="D266" t="str">
            <v>elope</v>
          </cell>
          <cell r="E266" t="str">
            <v>Elope Originals</v>
          </cell>
          <cell r="F266">
            <v>5.25</v>
          </cell>
          <cell r="G266">
            <v>10.5</v>
          </cell>
          <cell r="H266">
            <v>3</v>
          </cell>
          <cell r="I266">
            <v>48</v>
          </cell>
          <cell r="J266"/>
          <cell r="K266"/>
          <cell r="L266"/>
          <cell r="M266" t="str">
            <v>618480034448</v>
          </cell>
          <cell r="N266" t="str">
            <v>In Production</v>
          </cell>
          <cell r="O266" t="str">
            <v>https://images.fun.com/products/68974/1-1.jpg</v>
          </cell>
          <cell r="P266" t="str">
            <v xml:space="preserve">elope Aquatic </v>
          </cell>
          <cell r="Q266" t="str">
            <v>2024 Catalog</v>
          </cell>
          <cell r="R266">
            <v>68974</v>
          </cell>
          <cell r="S266">
            <v>102113</v>
          </cell>
          <cell r="T266">
            <v>240</v>
          </cell>
        </row>
        <row r="267">
          <cell r="A267" t="str">
            <v>EL301750-ST</v>
          </cell>
          <cell r="B267" t="str">
            <v>EL301750-ST</v>
          </cell>
          <cell r="C267" t="str">
            <v>Cat Eye Goggles Black</v>
          </cell>
          <cell r="D267" t="str">
            <v>elope</v>
          </cell>
          <cell r="E267" t="str">
            <v>Elope Originals</v>
          </cell>
          <cell r="F267">
            <v>6.5</v>
          </cell>
          <cell r="G267">
            <v>12.99</v>
          </cell>
          <cell r="H267">
            <v>6</v>
          </cell>
          <cell r="I267">
            <v>180</v>
          </cell>
          <cell r="J267"/>
          <cell r="K267"/>
          <cell r="L267"/>
          <cell r="M267" t="str">
            <v>618480006230</v>
          </cell>
          <cell r="N267" t="str">
            <v>In Production</v>
          </cell>
          <cell r="O267" t="str">
            <v>https://images.fun.com/products/14885/1-1.jpg</v>
          </cell>
          <cell r="P267" t="str">
            <v xml:space="preserve">elope Goggles </v>
          </cell>
          <cell r="Q267" t="str">
            <v>2024 Catalog</v>
          </cell>
          <cell r="R267">
            <v>14885</v>
          </cell>
          <cell r="S267">
            <v>301750</v>
          </cell>
          <cell r="T267">
            <v>238</v>
          </cell>
        </row>
        <row r="268">
          <cell r="A268" t="str">
            <v>EL251422-ST</v>
          </cell>
          <cell r="B268" t="str">
            <v>EL251422-ST</v>
          </cell>
          <cell r="C268" t="str">
            <v>The Grinch Knit Hat</v>
          </cell>
          <cell r="D268" t="str">
            <v>Dr. Seuss</v>
          </cell>
          <cell r="E268" t="str">
            <v>The Grinch</v>
          </cell>
          <cell r="F268">
            <v>8.5</v>
          </cell>
          <cell r="G268">
            <v>16.989999999999998</v>
          </cell>
          <cell r="H268">
            <v>3</v>
          </cell>
          <cell r="I268">
            <v>48</v>
          </cell>
          <cell r="J268"/>
          <cell r="K268"/>
          <cell r="L268"/>
          <cell r="M268" t="str">
            <v>618480046670</v>
          </cell>
          <cell r="N268" t="str">
            <v>PO Ready</v>
          </cell>
          <cell r="O268" t="str">
            <v>https://images.fun.com/products/77646/1-1.jpg</v>
          </cell>
          <cell r="P268" t="str">
            <v>Dr. Seuss The Grinch Hat</v>
          </cell>
          <cell r="Q268" t="str">
            <v>2024 Catalog</v>
          </cell>
          <cell r="R268">
            <v>77646</v>
          </cell>
          <cell r="S268">
            <v>251422</v>
          </cell>
          <cell r="T268">
            <v>237</v>
          </cell>
        </row>
        <row r="269">
          <cell r="A269" t="str">
            <v>EL153230-ST</v>
          </cell>
          <cell r="B269" t="str">
            <v>EL153230-ST</v>
          </cell>
          <cell r="C269" t="str">
            <v>Silver Sparkle Heart Tiara</v>
          </cell>
          <cell r="D269" t="str">
            <v>elope</v>
          </cell>
          <cell r="E269"/>
          <cell r="F269">
            <v>5.25</v>
          </cell>
          <cell r="G269">
            <v>10.5</v>
          </cell>
          <cell r="H269">
            <v>3</v>
          </cell>
          <cell r="I269">
            <v>144</v>
          </cell>
          <cell r="J269"/>
          <cell r="K269"/>
          <cell r="L269"/>
          <cell r="M269" t="str">
            <v>618480145168</v>
          </cell>
          <cell r="N269" t="str">
            <v>In Production</v>
          </cell>
          <cell r="O269" t="str">
            <v>https://images.fun.com/products/18194/1-1.jpg</v>
          </cell>
          <cell r="P269" t="str">
            <v>elope King/Queen/Crowns/Tiara</v>
          </cell>
          <cell r="Q269" t="str">
            <v>2024 Catalog</v>
          </cell>
          <cell r="R269">
            <v>18194</v>
          </cell>
          <cell r="S269">
            <v>153230</v>
          </cell>
          <cell r="T269">
            <v>237</v>
          </cell>
        </row>
        <row r="270">
          <cell r="A270" t="str">
            <v>EL290781-ST</v>
          </cell>
          <cell r="B270" t="str">
            <v>EL290781-ST</v>
          </cell>
          <cell r="C270" t="str">
            <v>Leprechaun Hat</v>
          </cell>
          <cell r="D270" t="str">
            <v>elope</v>
          </cell>
          <cell r="E270" t="str">
            <v>Elope Originals</v>
          </cell>
          <cell r="F270">
            <v>5.25</v>
          </cell>
          <cell r="G270">
            <v>10.5</v>
          </cell>
          <cell r="H270">
            <v>3</v>
          </cell>
          <cell r="I270">
            <v>48</v>
          </cell>
          <cell r="J270"/>
          <cell r="K270"/>
          <cell r="L270"/>
          <cell r="M270" t="str">
            <v>618480133424</v>
          </cell>
          <cell r="N270" t="str">
            <v>In Production</v>
          </cell>
          <cell r="O270" t="str">
            <v>https://images.fun.com/products/68146/1-1.jpg</v>
          </cell>
          <cell r="P270" t="str">
            <v>elope Holiday St. Patrick's Day</v>
          </cell>
          <cell r="Q270" t="str">
            <v>2024 Catalog</v>
          </cell>
          <cell r="R270">
            <v>68146</v>
          </cell>
          <cell r="S270">
            <v>290781</v>
          </cell>
          <cell r="T270">
            <v>234</v>
          </cell>
        </row>
        <row r="271">
          <cell r="A271" t="str">
            <v>EL150400-ST</v>
          </cell>
          <cell r="B271" t="str">
            <v>EL150400-ST</v>
          </cell>
          <cell r="C271" t="str">
            <v>Silver Happy Birthday Sparkle Tiara</v>
          </cell>
          <cell r="D271" t="str">
            <v>elope</v>
          </cell>
          <cell r="E271" t="str">
            <v>Elope Originals</v>
          </cell>
          <cell r="F271">
            <v>5.25</v>
          </cell>
          <cell r="G271">
            <v>10.5</v>
          </cell>
          <cell r="H271">
            <v>3</v>
          </cell>
          <cell r="I271">
            <v>144</v>
          </cell>
          <cell r="J271"/>
          <cell r="K271"/>
          <cell r="L271"/>
          <cell r="M271" t="str">
            <v>055431509523</v>
          </cell>
          <cell r="N271" t="str">
            <v>In Production</v>
          </cell>
          <cell r="O271" t="str">
            <v>https://images.fun.com/products/69010/1-1.jpg</v>
          </cell>
          <cell r="P271" t="str">
            <v>elope Birthday</v>
          </cell>
          <cell r="Q271" t="str">
            <v>2024 Catalog</v>
          </cell>
          <cell r="R271">
            <v>69010</v>
          </cell>
          <cell r="S271">
            <v>150400</v>
          </cell>
          <cell r="T271">
            <v>234</v>
          </cell>
        </row>
        <row r="272">
          <cell r="A272" t="str">
            <v>EL422710-ST</v>
          </cell>
          <cell r="B272" t="str">
            <v>EL422710-ST</v>
          </cell>
          <cell r="C272" t="str">
            <v>Deluxe Squirrel Plush Tail</v>
          </cell>
          <cell r="D272" t="str">
            <v>elope</v>
          </cell>
          <cell r="E272" t="str">
            <v>Elope Originals</v>
          </cell>
          <cell r="F272">
            <v>10.99</v>
          </cell>
          <cell r="G272">
            <v>21.99</v>
          </cell>
          <cell r="H272">
            <v>3</v>
          </cell>
          <cell r="I272">
            <v>48</v>
          </cell>
          <cell r="J272"/>
          <cell r="K272"/>
          <cell r="L272">
            <v>33</v>
          </cell>
          <cell r="M272" t="str">
            <v>618480014143</v>
          </cell>
          <cell r="N272" t="str">
            <v>In Production</v>
          </cell>
          <cell r="O272" t="str">
            <v>https://images.fun.com/products/23308/1-1.jpg</v>
          </cell>
          <cell r="P272" t="str">
            <v>elope Animal Kit</v>
          </cell>
          <cell r="Q272" t="str">
            <v>2024 Catalog</v>
          </cell>
          <cell r="R272">
            <v>23308</v>
          </cell>
          <cell r="S272">
            <v>422710</v>
          </cell>
          <cell r="T272">
            <v>233</v>
          </cell>
        </row>
        <row r="273">
          <cell r="A273" t="str">
            <v>EL200029-ST</v>
          </cell>
          <cell r="B273" t="str">
            <v>EL200029-ST</v>
          </cell>
          <cell r="C273" t="str">
            <v>Astronaut Space Plush Helmet</v>
          </cell>
          <cell r="D273" t="str">
            <v>elope</v>
          </cell>
          <cell r="E273" t="str">
            <v>Elope Originals</v>
          </cell>
          <cell r="F273">
            <v>9.5</v>
          </cell>
          <cell r="G273">
            <v>18.989999999999998</v>
          </cell>
          <cell r="H273">
            <v>3</v>
          </cell>
          <cell r="I273">
            <v>48</v>
          </cell>
          <cell r="J273"/>
          <cell r="K273"/>
          <cell r="L273"/>
          <cell r="M273" t="str">
            <v>618480041866</v>
          </cell>
          <cell r="N273" t="str">
            <v>In Production</v>
          </cell>
          <cell r="O273" t="str">
            <v>https://images.fun.com/products/71488/1-1.jpg</v>
          </cell>
          <cell r="P273" t="str">
            <v>elope Astronaut</v>
          </cell>
          <cell r="Q273" t="str">
            <v>2024 Catalog</v>
          </cell>
          <cell r="R273">
            <v>71488</v>
          </cell>
          <cell r="S273">
            <v>200029</v>
          </cell>
          <cell r="T273">
            <v>232</v>
          </cell>
        </row>
        <row r="274">
          <cell r="A274" t="str">
            <v>EL433603-ST</v>
          </cell>
          <cell r="B274" t="str">
            <v>EL433603-ST</v>
          </cell>
          <cell r="C274" t="str">
            <v>Ram Horns</v>
          </cell>
          <cell r="D274" t="str">
            <v>elope</v>
          </cell>
          <cell r="E274" t="str">
            <v>Elope Originals</v>
          </cell>
          <cell r="F274">
            <v>10.99</v>
          </cell>
          <cell r="G274">
            <v>21.99</v>
          </cell>
          <cell r="H274">
            <v>3</v>
          </cell>
          <cell r="I274">
            <v>6</v>
          </cell>
          <cell r="J274"/>
          <cell r="K274"/>
          <cell r="L274">
            <v>90</v>
          </cell>
          <cell r="M274" t="str">
            <v>618480014211</v>
          </cell>
          <cell r="N274" t="str">
            <v>In Production</v>
          </cell>
          <cell r="O274" t="str">
            <v>https://images.fun.com/products/53616/1-1.jpg</v>
          </cell>
          <cell r="P274" t="str">
            <v>elope Animal</v>
          </cell>
          <cell r="Q274" t="str">
            <v>2024 Catalog</v>
          </cell>
          <cell r="R274">
            <v>53616</v>
          </cell>
          <cell r="S274">
            <v>433603</v>
          </cell>
          <cell r="T274">
            <v>229</v>
          </cell>
        </row>
        <row r="275">
          <cell r="A275" t="str">
            <v>EL424024-ST</v>
          </cell>
          <cell r="B275" t="str">
            <v>EL424024-ST</v>
          </cell>
          <cell r="C275" t="str">
            <v>Wolf Paws</v>
          </cell>
          <cell r="D275" t="str">
            <v>elope</v>
          </cell>
          <cell r="E275" t="str">
            <v>Elope Originals</v>
          </cell>
          <cell r="F275">
            <v>5.25</v>
          </cell>
          <cell r="G275">
            <v>10.5</v>
          </cell>
          <cell r="H275">
            <v>3</v>
          </cell>
          <cell r="I275">
            <v>96</v>
          </cell>
          <cell r="J275"/>
          <cell r="K275"/>
          <cell r="L275"/>
          <cell r="M275" t="str">
            <v>618480042429</v>
          </cell>
          <cell r="N275" t="str">
            <v>In Production</v>
          </cell>
          <cell r="O275" t="str">
            <v>https://images.fun.com/products/82356/1-1.jpg</v>
          </cell>
          <cell r="P275" t="str">
            <v>elope Animal Paws</v>
          </cell>
          <cell r="Q275" t="str">
            <v>2024 Catalog</v>
          </cell>
          <cell r="R275">
            <v>82356</v>
          </cell>
          <cell r="S275">
            <v>424024</v>
          </cell>
          <cell r="T275">
            <v>228</v>
          </cell>
        </row>
        <row r="276">
          <cell r="A276" t="str">
            <v>EL290850-ST</v>
          </cell>
          <cell r="B276" t="str">
            <v>EL290850-ST</v>
          </cell>
          <cell r="C276" t="str">
            <v>USA Uncle Sam Plush Hat</v>
          </cell>
          <cell r="D276" t="str">
            <v>elope</v>
          </cell>
          <cell r="E276" t="str">
            <v>Elope Originals</v>
          </cell>
          <cell r="F276">
            <v>9.9</v>
          </cell>
          <cell r="G276">
            <v>14.99</v>
          </cell>
          <cell r="H276">
            <v>3</v>
          </cell>
          <cell r="I276">
            <v>48</v>
          </cell>
          <cell r="J276"/>
          <cell r="K276"/>
          <cell r="L276"/>
          <cell r="M276" t="str">
            <v>618480864878</v>
          </cell>
          <cell r="N276" t="str">
            <v>In Production</v>
          </cell>
          <cell r="O276" t="str">
            <v>https://images.fun.com/products/3411/1-1.jpg</v>
          </cell>
          <cell r="P276" t="str">
            <v xml:space="preserve">elope Holiday Patriotic </v>
          </cell>
          <cell r="Q276" t="str">
            <v>2024 Catalog</v>
          </cell>
          <cell r="R276">
            <v>3411</v>
          </cell>
          <cell r="S276">
            <v>290850</v>
          </cell>
          <cell r="T276">
            <v>227</v>
          </cell>
        </row>
        <row r="277">
          <cell r="A277" t="str">
            <v>EL422600-ST</v>
          </cell>
          <cell r="B277" t="str">
            <v>EL422600-ST</v>
          </cell>
          <cell r="C277" t="str">
            <v>Puppy Dog Ears Headband &amp; Tail Kit</v>
          </cell>
          <cell r="D277" t="str">
            <v>elope</v>
          </cell>
          <cell r="E277" t="str">
            <v>Elope Originals</v>
          </cell>
          <cell r="F277">
            <v>5.25</v>
          </cell>
          <cell r="G277">
            <v>10.5</v>
          </cell>
          <cell r="H277">
            <v>3</v>
          </cell>
          <cell r="I277">
            <v>96</v>
          </cell>
          <cell r="J277"/>
          <cell r="K277"/>
          <cell r="L277"/>
          <cell r="M277" t="str">
            <v>618480426991</v>
          </cell>
          <cell r="N277" t="str">
            <v>In Production</v>
          </cell>
          <cell r="O277" t="str">
            <v>https://images.fun.com/products/3516/1-1.jpg</v>
          </cell>
          <cell r="P277" t="str">
            <v>elope Animal Kit</v>
          </cell>
          <cell r="Q277" t="str">
            <v>2024 Catalog</v>
          </cell>
          <cell r="R277">
            <v>3516</v>
          </cell>
          <cell r="S277">
            <v>422600</v>
          </cell>
          <cell r="T277">
            <v>225</v>
          </cell>
        </row>
        <row r="278">
          <cell r="A278" t="str">
            <v>EL444455-ST</v>
          </cell>
          <cell r="B278" t="str">
            <v>EL444455-ST</v>
          </cell>
          <cell r="C278" t="str">
            <v>Wolf Jawesome Hat</v>
          </cell>
          <cell r="D278" t="str">
            <v>elope</v>
          </cell>
          <cell r="E278" t="str">
            <v>Elope Originals</v>
          </cell>
          <cell r="F278">
            <v>12.5</v>
          </cell>
          <cell r="G278">
            <v>24.99</v>
          </cell>
          <cell r="H278">
            <v>3</v>
          </cell>
          <cell r="I278">
            <v>24</v>
          </cell>
          <cell r="J278"/>
          <cell r="K278"/>
          <cell r="L278">
            <v>78</v>
          </cell>
          <cell r="M278" t="str">
            <v>618480035353</v>
          </cell>
          <cell r="N278" t="str">
            <v>In Production</v>
          </cell>
          <cell r="O278" t="str">
            <v>https://images.fun.com/products/58904/1-1.jpg</v>
          </cell>
          <cell r="P278" t="str">
            <v>elope Animal</v>
          </cell>
          <cell r="Q278" t="str">
            <v>2024 Catalog</v>
          </cell>
          <cell r="R278">
            <v>58904</v>
          </cell>
          <cell r="S278">
            <v>444455</v>
          </cell>
          <cell r="T278">
            <v>224</v>
          </cell>
        </row>
        <row r="279">
          <cell r="A279" t="str">
            <v>EL200110-ST</v>
          </cell>
          <cell r="B279" t="str">
            <v>EL200110-ST</v>
          </cell>
          <cell r="C279" t="str">
            <v xml:space="preserve">Robotman Plush Hat Kids </v>
          </cell>
          <cell r="D279" t="str">
            <v>elope</v>
          </cell>
          <cell r="E279" t="str">
            <v>Elope Originals</v>
          </cell>
          <cell r="F279">
            <v>10.99</v>
          </cell>
          <cell r="G279">
            <v>21.99</v>
          </cell>
          <cell r="H279">
            <v>3</v>
          </cell>
          <cell r="I279">
            <v>36</v>
          </cell>
          <cell r="J279"/>
          <cell r="K279"/>
          <cell r="L279"/>
          <cell r="M279" t="str">
            <v>618480339659</v>
          </cell>
          <cell r="N279" t="str">
            <v>In Production</v>
          </cell>
          <cell r="O279" t="str">
            <v>https://images.fun.com/products/3354/1-1.jpg</v>
          </cell>
          <cell r="P279" t="str">
            <v>elope Kids Plush</v>
          </cell>
          <cell r="Q279" t="str">
            <v>2024 Catalog</v>
          </cell>
          <cell r="R279">
            <v>3354</v>
          </cell>
          <cell r="S279">
            <v>200110</v>
          </cell>
          <cell r="T279">
            <v>223</v>
          </cell>
        </row>
        <row r="280">
          <cell r="A280" t="str">
            <v>EL421801-ST</v>
          </cell>
          <cell r="B280" t="str">
            <v>EL421801-ST</v>
          </cell>
          <cell r="C280" t="str">
            <v>Cat Ears HB, Collar &amp; Tail Kit Black</v>
          </cell>
          <cell r="D280" t="str">
            <v>elope</v>
          </cell>
          <cell r="E280" t="str">
            <v>Elope Originals</v>
          </cell>
          <cell r="F280">
            <v>5.25</v>
          </cell>
          <cell r="G280">
            <v>10.5</v>
          </cell>
          <cell r="H280">
            <v>3</v>
          </cell>
          <cell r="I280">
            <v>48</v>
          </cell>
          <cell r="J280"/>
          <cell r="K280"/>
          <cell r="L280"/>
          <cell r="M280" t="str">
            <v>618480220247</v>
          </cell>
          <cell r="N280" t="str">
            <v>In Production</v>
          </cell>
          <cell r="O280" t="str">
            <v>https://images.fun.com/products/69205/1-1.jpg</v>
          </cell>
          <cell r="P280" t="str">
            <v>elope Animal Kit</v>
          </cell>
          <cell r="Q280" t="str">
            <v>2024 Catalog</v>
          </cell>
          <cell r="R280">
            <v>69205</v>
          </cell>
          <cell r="S280">
            <v>421801</v>
          </cell>
          <cell r="T280">
            <v>222</v>
          </cell>
        </row>
        <row r="281">
          <cell r="A281" t="str">
            <v>EL100815-ST</v>
          </cell>
          <cell r="B281" t="str">
            <v>EL100815-ST</v>
          </cell>
          <cell r="C281" t="str">
            <v>Minnie Polka Dot Sequin Ears Headband</v>
          </cell>
          <cell r="D281" t="str">
            <v>Disney</v>
          </cell>
          <cell r="E281" t="str">
            <v>Mickey &amp; Friends</v>
          </cell>
          <cell r="F281">
            <v>7.5</v>
          </cell>
          <cell r="G281">
            <v>14.99</v>
          </cell>
          <cell r="H281">
            <v>3</v>
          </cell>
          <cell r="I281">
            <v>96</v>
          </cell>
          <cell r="J281"/>
          <cell r="K281"/>
          <cell r="L281"/>
          <cell r="M281" t="str">
            <v>618480041309</v>
          </cell>
          <cell r="N281" t="str">
            <v>In Production</v>
          </cell>
          <cell r="O281" t="str">
            <v>https://images.fun.com/products/65500/1-1.jpg</v>
          </cell>
          <cell r="P281" t="str">
            <v>Disney Minnie Mouse</v>
          </cell>
          <cell r="Q281" t="str">
            <v>2024 Catalog</v>
          </cell>
          <cell r="R281">
            <v>65500</v>
          </cell>
          <cell r="S281">
            <v>100815</v>
          </cell>
          <cell r="T281">
            <v>220</v>
          </cell>
        </row>
        <row r="282">
          <cell r="A282" t="str">
            <v>EL250590-ST</v>
          </cell>
          <cell r="B282" t="str">
            <v>EL250590-ST</v>
          </cell>
          <cell r="C282" t="str">
            <v>Big Bad Wolf Plush Hat</v>
          </cell>
          <cell r="D282" t="str">
            <v>elope</v>
          </cell>
          <cell r="E282" t="str">
            <v>Elope Originals</v>
          </cell>
          <cell r="F282">
            <v>12.5</v>
          </cell>
          <cell r="G282">
            <v>16.989999999999998</v>
          </cell>
          <cell r="H282">
            <v>3</v>
          </cell>
          <cell r="I282">
            <v>48</v>
          </cell>
          <cell r="J282"/>
          <cell r="K282"/>
          <cell r="L282"/>
          <cell r="M282" t="str">
            <v>618480553185</v>
          </cell>
          <cell r="N282" t="str">
            <v>In Production</v>
          </cell>
          <cell r="O282" t="str">
            <v>https://images.fun.com/products/69055/1-1.jpg</v>
          </cell>
          <cell r="P282" t="str">
            <v>elope Animal Plush Hat</v>
          </cell>
          <cell r="Q282" t="str">
            <v>2024 Catalog</v>
          </cell>
          <cell r="R282">
            <v>69055</v>
          </cell>
          <cell r="S282">
            <v>250590</v>
          </cell>
          <cell r="T282">
            <v>220</v>
          </cell>
        </row>
        <row r="283">
          <cell r="A283" t="str">
            <v>EL290092-ST</v>
          </cell>
          <cell r="B283" t="str">
            <v>EL290092-ST</v>
          </cell>
          <cell r="C283" t="str">
            <v>Coachman Hat Gray</v>
          </cell>
          <cell r="D283" t="str">
            <v>elope</v>
          </cell>
          <cell r="E283" t="str">
            <v>Steamworks</v>
          </cell>
          <cell r="F283">
            <v>13.5</v>
          </cell>
          <cell r="G283">
            <v>26.99</v>
          </cell>
          <cell r="H283">
            <v>3</v>
          </cell>
          <cell r="I283">
            <v>12</v>
          </cell>
          <cell r="J283"/>
          <cell r="K283"/>
          <cell r="L283"/>
          <cell r="M283" t="str">
            <v>618480012507</v>
          </cell>
          <cell r="N283" t="str">
            <v>In Production</v>
          </cell>
          <cell r="O283" t="str">
            <v>https://images.fun.com/products/23294/1-1.jpg</v>
          </cell>
          <cell r="P283" t="str">
            <v>elope Bowler/Derby/Coachman Top Hat</v>
          </cell>
          <cell r="Q283" t="str">
            <v>2024 Catalog</v>
          </cell>
          <cell r="R283">
            <v>23294</v>
          </cell>
          <cell r="S283">
            <v>290092</v>
          </cell>
          <cell r="T283">
            <v>220</v>
          </cell>
        </row>
        <row r="284">
          <cell r="A284" t="str">
            <v>EL550003-ST</v>
          </cell>
          <cell r="B284" t="str">
            <v>EL550003-ST</v>
          </cell>
          <cell r="C284" t="str">
            <v>Thing 1-9 Patches Set</v>
          </cell>
          <cell r="D284" t="str">
            <v>Dr. Seuss</v>
          </cell>
          <cell r="E284" t="str">
            <v>The Cat in the Hat</v>
          </cell>
          <cell r="F284">
            <v>5.25</v>
          </cell>
          <cell r="G284">
            <v>10.5</v>
          </cell>
          <cell r="H284">
            <v>3</v>
          </cell>
          <cell r="I284">
            <v>192</v>
          </cell>
          <cell r="J284"/>
          <cell r="K284"/>
          <cell r="L284">
            <v>45</v>
          </cell>
          <cell r="M284" t="str">
            <v>618480026290</v>
          </cell>
          <cell r="N284" t="str">
            <v>In Production</v>
          </cell>
          <cell r="O284" t="str">
            <v>https://images.fun.com/products/53617/1-1.jpg</v>
          </cell>
          <cell r="P284" t="str">
            <v>Dr. Seuss Cat in the Hat Patches</v>
          </cell>
          <cell r="Q284" t="str">
            <v>2024 Catalog</v>
          </cell>
          <cell r="R284">
            <v>53617</v>
          </cell>
          <cell r="S284">
            <v>550003</v>
          </cell>
          <cell r="T284">
            <v>219</v>
          </cell>
        </row>
        <row r="285">
          <cell r="A285" t="str">
            <v>EL104988-ST</v>
          </cell>
          <cell r="B285" t="str">
            <v>EL104988-ST</v>
          </cell>
          <cell r="C285" t="str">
            <v>Goat Ears with Plush Horns Headband</v>
          </cell>
          <cell r="D285" t="str">
            <v>elope</v>
          </cell>
          <cell r="E285" t="str">
            <v>Elope Originals</v>
          </cell>
          <cell r="F285">
            <v>5.25</v>
          </cell>
          <cell r="G285">
            <v>10.5</v>
          </cell>
          <cell r="H285">
            <v>3</v>
          </cell>
          <cell r="I285">
            <v>96</v>
          </cell>
          <cell r="J285"/>
          <cell r="K285"/>
          <cell r="L285"/>
          <cell r="M285" t="str">
            <v>618480041446</v>
          </cell>
          <cell r="N285" t="str">
            <v>In Production</v>
          </cell>
          <cell r="O285" t="str">
            <v>https://images.fun.com/products/65261/1-1.jpg</v>
          </cell>
          <cell r="P285" t="str">
            <v>elope Animal Headband</v>
          </cell>
          <cell r="Q285" t="str">
            <v>2024 Catalog</v>
          </cell>
          <cell r="R285">
            <v>65261</v>
          </cell>
          <cell r="S285">
            <v>104988</v>
          </cell>
          <cell r="T285">
            <v>219</v>
          </cell>
        </row>
        <row r="286">
          <cell r="A286" t="str">
            <v>EL424017-ST</v>
          </cell>
          <cell r="B286" t="str">
            <v>EL424017-ST</v>
          </cell>
          <cell r="C286" t="str">
            <v>Squirrel Brown Fingerless Paws</v>
          </cell>
          <cell r="D286" t="str">
            <v>elope</v>
          </cell>
          <cell r="E286" t="str">
            <v>Elope Originals</v>
          </cell>
          <cell r="F286">
            <v>5.25</v>
          </cell>
          <cell r="G286">
            <v>10.5</v>
          </cell>
          <cell r="H286">
            <v>3</v>
          </cell>
          <cell r="I286">
            <v>96</v>
          </cell>
          <cell r="J286"/>
          <cell r="K286"/>
          <cell r="L286"/>
          <cell r="M286" t="str">
            <v>618480038200</v>
          </cell>
          <cell r="N286" t="str">
            <v>In Production</v>
          </cell>
          <cell r="O286" t="str">
            <v>https://images.fun.com/products/53614/1-1.jpg</v>
          </cell>
          <cell r="P286" t="str">
            <v>elope Animal Paws</v>
          </cell>
          <cell r="Q286" t="str">
            <v>2024 Catalog</v>
          </cell>
          <cell r="R286">
            <v>53614</v>
          </cell>
          <cell r="S286">
            <v>424017</v>
          </cell>
          <cell r="T286">
            <v>219</v>
          </cell>
        </row>
        <row r="287">
          <cell r="A287" t="str">
            <v>EL251401-ST</v>
          </cell>
          <cell r="B287" t="str">
            <v>EL251401-ST</v>
          </cell>
          <cell r="C287" t="str">
            <v>Train Conductor Hat</v>
          </cell>
          <cell r="D287" t="str">
            <v>elope</v>
          </cell>
          <cell r="E287" t="str">
            <v>Elope Originals</v>
          </cell>
          <cell r="F287">
            <v>8.5</v>
          </cell>
          <cell r="G287">
            <v>16.989999999999998</v>
          </cell>
          <cell r="H287">
            <v>3</v>
          </cell>
          <cell r="I287">
            <v>48</v>
          </cell>
          <cell r="J287"/>
          <cell r="K287"/>
          <cell r="L287"/>
          <cell r="M287" t="str">
            <v>618480044379</v>
          </cell>
          <cell r="N287" t="str">
            <v>In Production</v>
          </cell>
          <cell r="O287" t="str">
            <v>https://images.fun.com/products/70912/1-1.jpg</v>
          </cell>
          <cell r="P287" t="str">
            <v>elope Character</v>
          </cell>
          <cell r="Q287" t="str">
            <v>2024 Catalog</v>
          </cell>
          <cell r="R287">
            <v>70912</v>
          </cell>
          <cell r="S287">
            <v>251401</v>
          </cell>
          <cell r="T287">
            <v>219</v>
          </cell>
        </row>
        <row r="288">
          <cell r="A288" t="str">
            <v>EL104501-ST</v>
          </cell>
          <cell r="B288" t="str">
            <v>EL104501-ST</v>
          </cell>
          <cell r="C288" t="str">
            <v>The Cat in the Hat Economy Headband</v>
          </cell>
          <cell r="D288" t="str">
            <v>Dr. Seuss</v>
          </cell>
          <cell r="E288" t="str">
            <v>The Cat in the Hat</v>
          </cell>
          <cell r="F288">
            <v>5.25</v>
          </cell>
          <cell r="G288">
            <v>10.5</v>
          </cell>
          <cell r="H288">
            <v>3</v>
          </cell>
          <cell r="I288">
            <v>96</v>
          </cell>
          <cell r="J288"/>
          <cell r="K288"/>
          <cell r="L288">
            <v>12</v>
          </cell>
          <cell r="M288" t="str">
            <v>618480011524</v>
          </cell>
          <cell r="N288" t="str">
            <v>In Production</v>
          </cell>
          <cell r="O288" t="str">
            <v>https://images.fun.com/products/68979/1-1.jpg</v>
          </cell>
          <cell r="P288" t="str">
            <v>Dr. Seuss Cat in the Hat Headband</v>
          </cell>
          <cell r="Q288" t="str">
            <v>2024 Catalog</v>
          </cell>
          <cell r="R288">
            <v>68979</v>
          </cell>
          <cell r="S288">
            <v>104501</v>
          </cell>
          <cell r="T288">
            <v>215</v>
          </cell>
        </row>
        <row r="289">
          <cell r="A289" t="str">
            <v>EL290100-ST</v>
          </cell>
          <cell r="B289" t="str">
            <v>EL290100-ST</v>
          </cell>
          <cell r="C289" t="str">
            <v>Deluxe Pilgrim Hat</v>
          </cell>
          <cell r="D289" t="str">
            <v>elope</v>
          </cell>
          <cell r="E289" t="str">
            <v>Elope Originals</v>
          </cell>
          <cell r="F289">
            <v>10.99</v>
          </cell>
          <cell r="G289">
            <v>21.99</v>
          </cell>
          <cell r="H289">
            <v>3</v>
          </cell>
          <cell r="I289">
            <v>6</v>
          </cell>
          <cell r="J289"/>
          <cell r="K289"/>
          <cell r="L289"/>
          <cell r="M289" t="str">
            <v>618480134100</v>
          </cell>
          <cell r="N289" t="str">
            <v>In Production</v>
          </cell>
          <cell r="O289" t="str">
            <v>https://images.fun.com/products/69090/1-1.jpg</v>
          </cell>
          <cell r="P289" t="str">
            <v xml:space="preserve">elope Holiday Thanksgiving </v>
          </cell>
          <cell r="Q289" t="str">
            <v>2024 Catalog</v>
          </cell>
          <cell r="R289">
            <v>69090</v>
          </cell>
          <cell r="S289">
            <v>290100</v>
          </cell>
          <cell r="T289">
            <v>214</v>
          </cell>
        </row>
        <row r="290">
          <cell r="A290" t="str">
            <v>EL421703-ST</v>
          </cell>
          <cell r="B290" t="str">
            <v>EL421703-ST</v>
          </cell>
          <cell r="C290" t="str">
            <v>Cat Ears &amp; Tail Kit Cheetah</v>
          </cell>
          <cell r="D290" t="str">
            <v>elope</v>
          </cell>
          <cell r="E290" t="str">
            <v>Elope Originals</v>
          </cell>
          <cell r="F290">
            <v>3.5</v>
          </cell>
          <cell r="G290">
            <v>6.99</v>
          </cell>
          <cell r="H290">
            <v>3</v>
          </cell>
          <cell r="I290">
            <v>96</v>
          </cell>
          <cell r="J290"/>
          <cell r="K290"/>
          <cell r="L290"/>
          <cell r="M290" t="str">
            <v>618480210743</v>
          </cell>
          <cell r="N290" t="str">
            <v>In Production</v>
          </cell>
          <cell r="O290" t="str">
            <v>https://images.fun.com/products/14769/1-1.jpg</v>
          </cell>
          <cell r="P290" t="str">
            <v>elope Animal Kit</v>
          </cell>
          <cell r="Q290" t="str">
            <v>2024 Catalog</v>
          </cell>
          <cell r="R290">
            <v>14769</v>
          </cell>
          <cell r="S290">
            <v>421703</v>
          </cell>
          <cell r="T290">
            <v>213</v>
          </cell>
        </row>
        <row r="291">
          <cell r="A291" t="str">
            <v>EL100600-ST</v>
          </cell>
          <cell r="B291" t="str">
            <v>EL100600-ST</v>
          </cell>
          <cell r="C291" t="str">
            <v>Piglet Ears Headband</v>
          </cell>
          <cell r="D291" t="str">
            <v>Disney</v>
          </cell>
          <cell r="E291" t="str">
            <v>Winnie the Pooh</v>
          </cell>
          <cell r="F291">
            <v>4.99</v>
          </cell>
          <cell r="G291">
            <v>9.99</v>
          </cell>
          <cell r="H291">
            <v>3</v>
          </cell>
          <cell r="I291">
            <v>96</v>
          </cell>
          <cell r="J291"/>
          <cell r="K291"/>
          <cell r="L291">
            <v>17</v>
          </cell>
          <cell r="M291" t="str">
            <v>618480340563</v>
          </cell>
          <cell r="N291" t="str">
            <v>In Production</v>
          </cell>
          <cell r="O291" t="str">
            <v>https://images.fun.com/products/18234/1-1.jpg</v>
          </cell>
          <cell r="P291" t="str">
            <v>Disney Winnie the Pooh</v>
          </cell>
          <cell r="Q291" t="str">
            <v>2024 Catalog</v>
          </cell>
          <cell r="R291">
            <v>18234</v>
          </cell>
          <cell r="S291">
            <v>100600</v>
          </cell>
          <cell r="T291">
            <v>212</v>
          </cell>
        </row>
        <row r="292">
          <cell r="A292" t="str">
            <v>EL440361-ST</v>
          </cell>
          <cell r="B292" t="str">
            <v>EL440361-ST</v>
          </cell>
          <cell r="C292" t="str">
            <v>The Grinch Jersey Scarf</v>
          </cell>
          <cell r="D292" t="str">
            <v>Dr. Seuss</v>
          </cell>
          <cell r="E292" t="str">
            <v>The Grinch</v>
          </cell>
          <cell r="F292">
            <v>8.5</v>
          </cell>
          <cell r="G292">
            <v>16.989999999999998</v>
          </cell>
          <cell r="H292">
            <v>3</v>
          </cell>
          <cell r="I292">
            <v>125</v>
          </cell>
          <cell r="J292"/>
          <cell r="K292"/>
          <cell r="L292"/>
          <cell r="M292" t="str">
            <v>618480044287</v>
          </cell>
          <cell r="N292" t="str">
            <v>In Production</v>
          </cell>
          <cell r="O292" t="str">
            <v>https://images.fun.com/products/72200/1-1.jpg</v>
          </cell>
          <cell r="P292" t="str">
            <v>Dr. Seuss The Grinch Accessories</v>
          </cell>
          <cell r="Q292" t="str">
            <v>2024 Catalog</v>
          </cell>
          <cell r="R292">
            <v>72200</v>
          </cell>
          <cell r="S292">
            <v>440361</v>
          </cell>
          <cell r="T292">
            <v>211</v>
          </cell>
        </row>
        <row r="293">
          <cell r="A293" t="str">
            <v>EL321331-ST</v>
          </cell>
          <cell r="B293" t="str">
            <v>EL321331-ST</v>
          </cell>
          <cell r="C293" t="str">
            <v>Blues Glasses</v>
          </cell>
          <cell r="D293" t="str">
            <v>elope</v>
          </cell>
          <cell r="E293" t="str">
            <v>Elope Originals</v>
          </cell>
          <cell r="F293">
            <v>3.5</v>
          </cell>
          <cell r="G293">
            <v>6.99</v>
          </cell>
          <cell r="H293">
            <v>6</v>
          </cell>
          <cell r="I293">
            <v>288</v>
          </cell>
          <cell r="J293"/>
          <cell r="K293"/>
          <cell r="L293"/>
          <cell r="M293" t="str">
            <v>618480252026</v>
          </cell>
          <cell r="N293" t="str">
            <v>PO Ready</v>
          </cell>
          <cell r="O293" t="str">
            <v>https://images.fun.com/products/18148/1-1.jpg</v>
          </cell>
          <cell r="P293" t="str">
            <v>elope Glasses</v>
          </cell>
          <cell r="Q293" t="str">
            <v>2024 Catalog</v>
          </cell>
          <cell r="R293">
            <v>18148</v>
          </cell>
          <cell r="S293">
            <v>321331</v>
          </cell>
          <cell r="T293">
            <v>211</v>
          </cell>
        </row>
        <row r="294">
          <cell r="A294" t="str">
            <v>EL250470-ST</v>
          </cell>
          <cell r="B294" t="str">
            <v>EL250470-ST</v>
          </cell>
          <cell r="C294" t="str">
            <v>Tweedledee Hat</v>
          </cell>
          <cell r="D294" t="str">
            <v>elope</v>
          </cell>
          <cell r="E294" t="str">
            <v>Elope Alice in Wonderland</v>
          </cell>
          <cell r="F294">
            <v>5.25</v>
          </cell>
          <cell r="G294">
            <v>10.5</v>
          </cell>
          <cell r="H294">
            <v>3</v>
          </cell>
          <cell r="I294">
            <v>48</v>
          </cell>
          <cell r="J294"/>
          <cell r="K294"/>
          <cell r="L294"/>
          <cell r="M294" t="str">
            <v>618480540383</v>
          </cell>
          <cell r="N294" t="str">
            <v>In Production</v>
          </cell>
          <cell r="O294" t="str">
            <v>https://images.fun.com/products/3386/1-1.jpg</v>
          </cell>
          <cell r="P294" t="str">
            <v>elope Alice in Wonderland Classic</v>
          </cell>
          <cell r="Q294" t="str">
            <v>2024 Catalog</v>
          </cell>
          <cell r="R294">
            <v>3386</v>
          </cell>
          <cell r="S294">
            <v>250470</v>
          </cell>
          <cell r="T294">
            <v>210</v>
          </cell>
        </row>
        <row r="295">
          <cell r="A295" t="str">
            <v>EL250440-ST</v>
          </cell>
          <cell r="B295" t="str">
            <v>EL250440-ST</v>
          </cell>
          <cell r="C295" t="str">
            <v xml:space="preserve">Space Robot Man Plush Helmet Kids </v>
          </cell>
          <cell r="D295" t="str">
            <v>elope</v>
          </cell>
          <cell r="E295" t="str">
            <v>Elope Originals</v>
          </cell>
          <cell r="F295">
            <v>8.5</v>
          </cell>
          <cell r="G295">
            <v>16.989999999999998</v>
          </cell>
          <cell r="H295">
            <v>3</v>
          </cell>
          <cell r="I295">
            <v>48</v>
          </cell>
          <cell r="J295"/>
          <cell r="K295"/>
          <cell r="L295"/>
          <cell r="M295" t="str">
            <v>618480833973</v>
          </cell>
          <cell r="N295" t="str">
            <v>In Production</v>
          </cell>
          <cell r="O295" t="str">
            <v>https://images.fun.com/products/3385/1-1.jpg</v>
          </cell>
          <cell r="P295" t="str">
            <v>elope Kids Plush</v>
          </cell>
          <cell r="Q295" t="str">
            <v>2024 Catalog</v>
          </cell>
          <cell r="R295">
            <v>3385</v>
          </cell>
          <cell r="S295">
            <v>250440</v>
          </cell>
          <cell r="T295">
            <v>209</v>
          </cell>
        </row>
        <row r="296">
          <cell r="A296" t="str">
            <v>EL200580-ST</v>
          </cell>
          <cell r="B296" t="str">
            <v>EL200580-ST</v>
          </cell>
          <cell r="C296" t="str">
            <v>Spitting Llama Sprazy Toy Hat</v>
          </cell>
          <cell r="D296" t="str">
            <v>elope</v>
          </cell>
          <cell r="E296" t="str">
            <v>Elope Originals</v>
          </cell>
          <cell r="F296">
            <v>10.99</v>
          </cell>
          <cell r="G296">
            <v>21.99</v>
          </cell>
          <cell r="H296">
            <v>3</v>
          </cell>
          <cell r="I296">
            <v>48</v>
          </cell>
          <cell r="J296"/>
          <cell r="K296"/>
          <cell r="L296"/>
          <cell r="M296" t="str">
            <v>618480040043</v>
          </cell>
          <cell r="N296" t="str">
            <v>In Production</v>
          </cell>
          <cell r="O296" t="str">
            <v>https://images.fun.com/products/58900/1-1.jpg</v>
          </cell>
          <cell r="P296" t="str">
            <v>elope Sprazy</v>
          </cell>
          <cell r="Q296" t="str">
            <v>2024 Catalog</v>
          </cell>
          <cell r="R296">
            <v>58900</v>
          </cell>
          <cell r="S296">
            <v>200580</v>
          </cell>
          <cell r="T296">
            <v>208</v>
          </cell>
        </row>
        <row r="297">
          <cell r="A297" t="str">
            <v>EL104498-ST</v>
          </cell>
          <cell r="B297" t="str">
            <v>EL104498-ST</v>
          </cell>
          <cell r="C297" t="str">
            <v>The Cat in the Hat Glitter Headband</v>
          </cell>
          <cell r="D297" t="str">
            <v>Dr. Seuss</v>
          </cell>
          <cell r="E297" t="str">
            <v>The Cat in the Hat</v>
          </cell>
          <cell r="F297">
            <v>3.99</v>
          </cell>
          <cell r="G297">
            <v>7.99</v>
          </cell>
          <cell r="H297">
            <v>3</v>
          </cell>
          <cell r="I297">
            <v>96</v>
          </cell>
          <cell r="J297"/>
          <cell r="K297"/>
          <cell r="L297"/>
          <cell r="M297" t="str">
            <v>618480042962</v>
          </cell>
          <cell r="N297" t="str">
            <v>In Production</v>
          </cell>
          <cell r="O297" t="str">
            <v>https://images.fun.com/products/70652/1-1.jpg</v>
          </cell>
          <cell r="P297" t="str">
            <v>Dr. Seuss Cat in the Hat Headband</v>
          </cell>
          <cell r="Q297" t="str">
            <v>2024 Catalog</v>
          </cell>
          <cell r="R297">
            <v>70652</v>
          </cell>
          <cell r="S297">
            <v>104498</v>
          </cell>
          <cell r="T297">
            <v>207</v>
          </cell>
        </row>
        <row r="298">
          <cell r="A298" t="str">
            <v>EL160107-ST</v>
          </cell>
          <cell r="B298" t="str">
            <v>EL160107-ST</v>
          </cell>
          <cell r="C298" t="str">
            <v>Wolf Plush Headband &amp; Tail Kit</v>
          </cell>
          <cell r="D298" t="str">
            <v>elope</v>
          </cell>
          <cell r="E298" t="str">
            <v>Elope Originals</v>
          </cell>
          <cell r="F298">
            <v>7.99</v>
          </cell>
          <cell r="G298">
            <v>15.99</v>
          </cell>
          <cell r="H298">
            <v>3</v>
          </cell>
          <cell r="I298">
            <v>24</v>
          </cell>
          <cell r="J298"/>
          <cell r="K298"/>
          <cell r="L298"/>
          <cell r="M298" t="str">
            <v>618480044492</v>
          </cell>
          <cell r="N298" t="str">
            <v>In Production</v>
          </cell>
          <cell r="O298" t="str">
            <v>https://images.fun.com/products/72222/1-1.jpg</v>
          </cell>
          <cell r="P298" t="str">
            <v>elope Animal Kit</v>
          </cell>
          <cell r="Q298" t="str">
            <v>2024 Catalog</v>
          </cell>
          <cell r="R298">
            <v>72222</v>
          </cell>
          <cell r="S298">
            <v>160107</v>
          </cell>
          <cell r="T298">
            <v>206</v>
          </cell>
        </row>
        <row r="299">
          <cell r="A299" t="str">
            <v>EL103205-ST</v>
          </cell>
          <cell r="B299" t="str">
            <v>EL103205-ST</v>
          </cell>
          <cell r="C299" t="str">
            <v>Max Headband</v>
          </cell>
          <cell r="D299" t="str">
            <v>Dr. Seuss</v>
          </cell>
          <cell r="E299" t="str">
            <v>The Grinch</v>
          </cell>
          <cell r="F299">
            <v>5.25</v>
          </cell>
          <cell r="G299">
            <v>10.5</v>
          </cell>
          <cell r="H299">
            <v>3</v>
          </cell>
          <cell r="I299">
            <v>96</v>
          </cell>
          <cell r="J299"/>
          <cell r="K299"/>
          <cell r="L299">
            <v>3</v>
          </cell>
          <cell r="M299" t="str">
            <v>618480038736</v>
          </cell>
          <cell r="N299" t="str">
            <v>In Production</v>
          </cell>
          <cell r="O299" t="str">
            <v>https://images.fun.com/products/58961/1-1.jpg</v>
          </cell>
          <cell r="P299" t="str">
            <v>Dr. Seuss The Grinch Accessories</v>
          </cell>
          <cell r="Q299" t="str">
            <v>2024 Catalog</v>
          </cell>
          <cell r="R299">
            <v>58961</v>
          </cell>
          <cell r="S299">
            <v>103205</v>
          </cell>
          <cell r="T299">
            <v>204</v>
          </cell>
        </row>
        <row r="300">
          <cell r="A300" t="str">
            <v>EL250381-ST</v>
          </cell>
          <cell r="B300" t="str">
            <v>EL250381-ST</v>
          </cell>
          <cell r="C300" t="str">
            <v>Rainbow Wacky Jester Plush Hat</v>
          </cell>
          <cell r="D300" t="str">
            <v>elope</v>
          </cell>
          <cell r="E300" t="str">
            <v>Elope Originals</v>
          </cell>
          <cell r="F300">
            <v>12.5</v>
          </cell>
          <cell r="G300">
            <v>21.99</v>
          </cell>
          <cell r="H300">
            <v>3</v>
          </cell>
          <cell r="I300">
            <v>36</v>
          </cell>
          <cell r="J300"/>
          <cell r="K300"/>
          <cell r="L300"/>
          <cell r="M300" t="str">
            <v>618480992984</v>
          </cell>
          <cell r="N300" t="str">
            <v>In Production</v>
          </cell>
          <cell r="O300" t="str">
            <v>https://images.fun.com/products/69049/1-1.jpg</v>
          </cell>
          <cell r="P300" t="str">
            <v>elope Jester</v>
          </cell>
          <cell r="Q300" t="str">
            <v>2024 Catalog</v>
          </cell>
          <cell r="R300">
            <v>69049</v>
          </cell>
          <cell r="S300">
            <v>250381</v>
          </cell>
          <cell r="T300">
            <v>204</v>
          </cell>
        </row>
        <row r="301">
          <cell r="A301" t="str">
            <v>EL200040-ST</v>
          </cell>
          <cell r="B301" t="str">
            <v>EL200040-ST</v>
          </cell>
          <cell r="C301" t="str">
            <v xml:space="preserve">Magician Plush Hat with Rabbit Kids </v>
          </cell>
          <cell r="D301" t="str">
            <v>elope</v>
          </cell>
          <cell r="E301" t="str">
            <v>Elope Originals</v>
          </cell>
          <cell r="F301">
            <v>7.5</v>
          </cell>
          <cell r="G301">
            <v>14.99</v>
          </cell>
          <cell r="H301">
            <v>3</v>
          </cell>
          <cell r="I301">
            <v>36</v>
          </cell>
          <cell r="J301"/>
          <cell r="K301"/>
          <cell r="L301"/>
          <cell r="M301" t="str">
            <v>618480856224</v>
          </cell>
          <cell r="N301" t="str">
            <v>In Production</v>
          </cell>
          <cell r="O301" t="str">
            <v>https://images.fun.com/products/69098/1-1.jpg</v>
          </cell>
          <cell r="P301" t="str">
            <v>elope Kids Plush</v>
          </cell>
          <cell r="Q301" t="str">
            <v>2024 Catalog</v>
          </cell>
          <cell r="R301">
            <v>69098</v>
          </cell>
          <cell r="S301">
            <v>200040</v>
          </cell>
          <cell r="T301">
            <v>204</v>
          </cell>
        </row>
        <row r="302">
          <cell r="A302" t="str">
            <v>EL422770-ST</v>
          </cell>
          <cell r="B302" t="str">
            <v>EL422770-ST</v>
          </cell>
          <cell r="C302" t="str">
            <v>Tinker Bell Wings</v>
          </cell>
          <cell r="D302" t="str">
            <v>Disney</v>
          </cell>
          <cell r="E302" t="str">
            <v>Tinkerbell</v>
          </cell>
          <cell r="F302">
            <v>13.5</v>
          </cell>
          <cell r="G302">
            <v>26.99</v>
          </cell>
          <cell r="H302">
            <v>3</v>
          </cell>
          <cell r="I302">
            <v>48</v>
          </cell>
          <cell r="J302"/>
          <cell r="K302"/>
          <cell r="L302"/>
          <cell r="M302">
            <v>618480042603</v>
          </cell>
          <cell r="N302" t="str">
            <v>In Production</v>
          </cell>
          <cell r="O302" t="str">
            <v>https://images.fun.com/products/71270/1-1.jpg</v>
          </cell>
          <cell r="P302" t="str">
            <v>Disney Peter Pan</v>
          </cell>
          <cell r="Q302" t="str">
            <v>2024 Catalog</v>
          </cell>
          <cell r="R302">
            <v>71270</v>
          </cell>
          <cell r="S302">
            <v>422770</v>
          </cell>
          <cell r="T302">
            <v>203</v>
          </cell>
        </row>
        <row r="303">
          <cell r="A303" t="str">
            <v>EL130230-ST</v>
          </cell>
          <cell r="B303" t="str">
            <v>EL130230-ST</v>
          </cell>
          <cell r="C303" t="str">
            <v>Thing 1&amp;2 Plush Wig Adult</v>
          </cell>
          <cell r="D303" t="str">
            <v>Dr. Seuss</v>
          </cell>
          <cell r="E303" t="str">
            <v>The Cat in the Hat</v>
          </cell>
          <cell r="F303">
            <v>8.5</v>
          </cell>
          <cell r="G303">
            <v>16.989999999999998</v>
          </cell>
          <cell r="H303">
            <v>3</v>
          </cell>
          <cell r="I303">
            <v>48</v>
          </cell>
          <cell r="J303"/>
          <cell r="K303"/>
          <cell r="L303">
            <v>27</v>
          </cell>
          <cell r="M303" t="str">
            <v>618480436044</v>
          </cell>
          <cell r="N303" t="str">
            <v>In Production</v>
          </cell>
          <cell r="O303" t="str">
            <v>https://images.fun.com/products/3345/1-1.jpg</v>
          </cell>
          <cell r="P303" t="str">
            <v>Dr. Seuss Thing 1 &amp; 2 Accessories</v>
          </cell>
          <cell r="Q303" t="str">
            <v>2024 Catalog</v>
          </cell>
          <cell r="R303">
            <v>3345</v>
          </cell>
          <cell r="S303">
            <v>130230</v>
          </cell>
          <cell r="T303">
            <v>203</v>
          </cell>
        </row>
        <row r="304">
          <cell r="A304" t="str">
            <v>EL290036-ST</v>
          </cell>
          <cell r="B304" t="str">
            <v>EL290036-ST</v>
          </cell>
          <cell r="C304" t="str">
            <v>Derby Hat Brown</v>
          </cell>
          <cell r="D304" t="str">
            <v>elope</v>
          </cell>
          <cell r="E304" t="str">
            <v>Steamworks</v>
          </cell>
          <cell r="F304">
            <v>10.99</v>
          </cell>
          <cell r="G304">
            <v>21.99</v>
          </cell>
          <cell r="H304">
            <v>3</v>
          </cell>
          <cell r="I304">
            <v>12</v>
          </cell>
          <cell r="J304"/>
          <cell r="K304"/>
          <cell r="L304"/>
          <cell r="M304" t="str">
            <v>618480014013</v>
          </cell>
          <cell r="N304" t="str">
            <v>In Production</v>
          </cell>
          <cell r="O304" t="str">
            <v>https://images.fun.com/products/69085/1-1.jpg</v>
          </cell>
          <cell r="P304" t="str">
            <v>elope Bowler/Derby/Coachman Top Hat</v>
          </cell>
          <cell r="Q304" t="str">
            <v>2024 Catalog</v>
          </cell>
          <cell r="R304">
            <v>69085</v>
          </cell>
          <cell r="S304">
            <v>290036</v>
          </cell>
          <cell r="T304">
            <v>203</v>
          </cell>
        </row>
        <row r="305">
          <cell r="A305" t="str">
            <v>EL130990-ST</v>
          </cell>
          <cell r="B305" t="str">
            <v>EL130990-ST</v>
          </cell>
          <cell r="C305" t="str">
            <v>Costume Headsock</v>
          </cell>
          <cell r="D305" t="str">
            <v>elope</v>
          </cell>
          <cell r="E305" t="str">
            <v>Elope Originals</v>
          </cell>
          <cell r="F305">
            <v>2.5</v>
          </cell>
          <cell r="G305">
            <v>4.99</v>
          </cell>
          <cell r="H305">
            <v>3</v>
          </cell>
          <cell r="I305">
            <v>200</v>
          </cell>
          <cell r="J305"/>
          <cell r="K305"/>
          <cell r="L305"/>
          <cell r="M305" t="str">
            <v>618480036398</v>
          </cell>
          <cell r="N305" t="str">
            <v>In Production</v>
          </cell>
          <cell r="O305" t="str">
            <v>https://images.fun.com/products/69006/1-1.jpg</v>
          </cell>
          <cell r="P305" t="str">
            <v>elope Jawesome</v>
          </cell>
          <cell r="Q305" t="str">
            <v>2024 Catalog</v>
          </cell>
          <cell r="R305">
            <v>69006</v>
          </cell>
          <cell r="S305">
            <v>130990</v>
          </cell>
          <cell r="T305">
            <v>203</v>
          </cell>
        </row>
        <row r="306">
          <cell r="A306" t="str">
            <v>EL250605-ST</v>
          </cell>
          <cell r="B306" t="str">
            <v>EL250605-ST</v>
          </cell>
          <cell r="C306" t="str">
            <v>Tyrannosaur Jawesome Hat</v>
          </cell>
          <cell r="D306" t="str">
            <v>elope</v>
          </cell>
          <cell r="E306" t="str">
            <v>Elope Originals</v>
          </cell>
          <cell r="F306">
            <v>10.5</v>
          </cell>
          <cell r="G306">
            <v>20.99</v>
          </cell>
          <cell r="H306">
            <v>3</v>
          </cell>
          <cell r="I306">
            <v>48</v>
          </cell>
          <cell r="J306"/>
          <cell r="K306"/>
          <cell r="L306"/>
          <cell r="M306" t="str">
            <v>618480037111</v>
          </cell>
          <cell r="N306" t="str">
            <v>In Production</v>
          </cell>
          <cell r="O306" t="str">
            <v>https://images.fun.com/products/47006/1-1.jpg</v>
          </cell>
          <cell r="P306" t="str">
            <v>elope Jawesome</v>
          </cell>
          <cell r="Q306" t="str">
            <v>2024 Catalog</v>
          </cell>
          <cell r="R306">
            <v>47006</v>
          </cell>
          <cell r="S306">
            <v>250605</v>
          </cell>
          <cell r="T306">
            <v>203</v>
          </cell>
        </row>
        <row r="307">
          <cell r="A307" t="str">
            <v>EL250610-ST</v>
          </cell>
          <cell r="B307" t="str">
            <v>EL250610-ST</v>
          </cell>
          <cell r="C307" t="str">
            <v>Dragon Plush Hat</v>
          </cell>
          <cell r="D307" t="str">
            <v>elope</v>
          </cell>
          <cell r="E307" t="str">
            <v>Elope Originals</v>
          </cell>
          <cell r="F307">
            <v>10.99</v>
          </cell>
          <cell r="G307">
            <v>21.99</v>
          </cell>
          <cell r="H307">
            <v>3</v>
          </cell>
          <cell r="I307">
            <v>48</v>
          </cell>
          <cell r="J307"/>
          <cell r="K307"/>
          <cell r="L307"/>
          <cell r="M307" t="str">
            <v>618480837209</v>
          </cell>
          <cell r="N307" t="str">
            <v>In Production</v>
          </cell>
          <cell r="O307" t="str">
            <v>https://images.fun.com/products/69056/1-1.jpg</v>
          </cell>
          <cell r="P307" t="str">
            <v>elope Animal Plush Hat</v>
          </cell>
          <cell r="Q307" t="str">
            <v>2024 Catalog</v>
          </cell>
          <cell r="R307">
            <v>69056</v>
          </cell>
          <cell r="S307">
            <v>250610</v>
          </cell>
          <cell r="T307">
            <v>201</v>
          </cell>
        </row>
        <row r="308">
          <cell r="A308" t="str">
            <v>EL412820-ST</v>
          </cell>
          <cell r="B308" t="str">
            <v>EL412820-ST</v>
          </cell>
          <cell r="C308" t="str">
            <v>Queen of Hearts Costume Kit (2 pc)</v>
          </cell>
          <cell r="D308" t="str">
            <v>Disney</v>
          </cell>
          <cell r="E308" t="str">
            <v>Alice in Wonderland - Classic</v>
          </cell>
          <cell r="F308">
            <v>10.99</v>
          </cell>
          <cell r="G308">
            <v>21.99</v>
          </cell>
          <cell r="H308">
            <v>3</v>
          </cell>
          <cell r="I308">
            <v>48</v>
          </cell>
          <cell r="J308"/>
          <cell r="K308"/>
          <cell r="L308">
            <v>76</v>
          </cell>
          <cell r="M308" t="str">
            <v>618480043761</v>
          </cell>
          <cell r="N308" t="str">
            <v>In Production</v>
          </cell>
          <cell r="O308" t="str">
            <v>https://images.fun.com/products/71273/1-1.jpg</v>
          </cell>
          <cell r="P308" t="str">
            <v xml:space="preserve">Disney Alice in Wonderland </v>
          </cell>
          <cell r="Q308" t="str">
            <v>2024 Catalog</v>
          </cell>
          <cell r="R308">
            <v>71273</v>
          </cell>
          <cell r="S308">
            <v>412820</v>
          </cell>
          <cell r="T308">
            <v>199</v>
          </cell>
        </row>
        <row r="309">
          <cell r="A309" t="str">
            <v>EL131002-ST</v>
          </cell>
          <cell r="B309" t="str">
            <v>EL131002-ST</v>
          </cell>
          <cell r="C309" t="str">
            <v>The Grinch Vacuform Mask</v>
          </cell>
          <cell r="D309" t="str">
            <v>Dr. Seuss</v>
          </cell>
          <cell r="E309" t="str">
            <v>The Grinch</v>
          </cell>
          <cell r="F309">
            <v>5.99</v>
          </cell>
          <cell r="G309">
            <v>11.99</v>
          </cell>
          <cell r="H309">
            <v>3</v>
          </cell>
          <cell r="I309">
            <v>24</v>
          </cell>
          <cell r="J309"/>
          <cell r="K309"/>
          <cell r="L309"/>
          <cell r="M309" t="str">
            <v>618480007992</v>
          </cell>
          <cell r="N309" t="str">
            <v>In Production</v>
          </cell>
          <cell r="O309" t="str">
            <v>https://images.fun.com/products/14878/1-1.jpg</v>
          </cell>
          <cell r="P309" t="str">
            <v>Dr. Seuss The Grinch Mask</v>
          </cell>
          <cell r="Q309" t="str">
            <v>2024 Catalog</v>
          </cell>
          <cell r="R309">
            <v>14878</v>
          </cell>
          <cell r="S309">
            <v>131002</v>
          </cell>
          <cell r="T309">
            <v>199</v>
          </cell>
        </row>
        <row r="310">
          <cell r="A310" t="str">
            <v>EL451385-ST</v>
          </cell>
          <cell r="B310" t="str">
            <v>EL451385-ST</v>
          </cell>
          <cell r="C310" t="str">
            <v>Royal Cape Short</v>
          </cell>
          <cell r="D310" t="str">
            <v>elope</v>
          </cell>
          <cell r="E310" t="str">
            <v>Elope Originals</v>
          </cell>
          <cell r="F310">
            <v>7.99</v>
          </cell>
          <cell r="G310">
            <v>15.99</v>
          </cell>
          <cell r="H310">
            <v>3</v>
          </cell>
          <cell r="I310">
            <v>36</v>
          </cell>
          <cell r="J310"/>
          <cell r="K310"/>
          <cell r="L310"/>
          <cell r="M310" t="str">
            <v>618480047257</v>
          </cell>
          <cell r="N310" t="str">
            <v>PO Ready</v>
          </cell>
          <cell r="O310" t="str">
            <v>https://images.fun.com/products/75014/1-1.jpg</v>
          </cell>
          <cell r="P310" t="str">
            <v>elope King/Queen/Crowns/Tiara</v>
          </cell>
          <cell r="Q310" t="str">
            <v>2024 Catalog</v>
          </cell>
          <cell r="R310">
            <v>75014</v>
          </cell>
          <cell r="S310">
            <v>451385</v>
          </cell>
          <cell r="T310">
            <v>199</v>
          </cell>
        </row>
        <row r="311">
          <cell r="A311" t="str">
            <v>EL250360-ST</v>
          </cell>
          <cell r="B311" t="str">
            <v>EL250360-ST</v>
          </cell>
          <cell r="C311" t="str">
            <v>British Pith Plush Helmet</v>
          </cell>
          <cell r="D311" t="str">
            <v>elope</v>
          </cell>
          <cell r="E311" t="str">
            <v>Steamworks</v>
          </cell>
          <cell r="F311">
            <v>10.99</v>
          </cell>
          <cell r="G311">
            <v>21.99</v>
          </cell>
          <cell r="H311">
            <v>3</v>
          </cell>
          <cell r="I311">
            <v>12</v>
          </cell>
          <cell r="J311"/>
          <cell r="K311"/>
          <cell r="L311"/>
          <cell r="M311" t="str">
            <v>618480233988</v>
          </cell>
          <cell r="N311" t="str">
            <v>In Production</v>
          </cell>
          <cell r="O311" t="str">
            <v>https://images.fun.com/products/3383/1-1.jpg</v>
          </cell>
          <cell r="P311" t="str">
            <v>elope Character</v>
          </cell>
          <cell r="Q311" t="str">
            <v>2024 Catalog</v>
          </cell>
          <cell r="R311">
            <v>3383</v>
          </cell>
          <cell r="S311">
            <v>250360</v>
          </cell>
          <cell r="T311">
            <v>198</v>
          </cell>
        </row>
        <row r="312">
          <cell r="A312" t="str">
            <v>EL161108-ST</v>
          </cell>
          <cell r="B312" t="str">
            <v>EL161108-ST</v>
          </cell>
          <cell r="C312" t="str">
            <v>Angel Headband</v>
          </cell>
          <cell r="D312" t="str">
            <v>Disney</v>
          </cell>
          <cell r="E312" t="str">
            <v>Lilo &amp; Stitch</v>
          </cell>
          <cell r="F312">
            <v>7.99</v>
          </cell>
          <cell r="G312">
            <v>14.99</v>
          </cell>
          <cell r="H312">
            <v>3</v>
          </cell>
          <cell r="I312"/>
          <cell r="J312"/>
          <cell r="K312"/>
          <cell r="L312"/>
          <cell r="M312">
            <v>889851217627</v>
          </cell>
          <cell r="N312" t="str">
            <v>PO Ready</v>
          </cell>
          <cell r="O312" t="str">
            <v>https://images.fun.com/products/832457/1-1.jpg</v>
          </cell>
          <cell r="P312" t="str">
            <v>Disney Lilo &amp; Stitch</v>
          </cell>
          <cell r="Q312" t="str">
            <v>2024 Catalog</v>
          </cell>
          <cell r="R312">
            <v>82357</v>
          </cell>
          <cell r="S312">
            <v>161108</v>
          </cell>
          <cell r="T312">
            <v>197</v>
          </cell>
        </row>
        <row r="313">
          <cell r="A313" t="str">
            <v>EL422900-ST</v>
          </cell>
          <cell r="B313" t="str">
            <v>EL422900-ST</v>
          </cell>
          <cell r="C313" t="str">
            <v>Dalmatian Ears Headband &amp; Tail Kit</v>
          </cell>
          <cell r="D313" t="str">
            <v>elope</v>
          </cell>
          <cell r="E313" t="str">
            <v>Elope Originals</v>
          </cell>
          <cell r="F313">
            <v>5.25</v>
          </cell>
          <cell r="G313">
            <v>10.5</v>
          </cell>
          <cell r="H313">
            <v>3</v>
          </cell>
          <cell r="I313">
            <v>96</v>
          </cell>
          <cell r="J313"/>
          <cell r="K313"/>
          <cell r="L313"/>
          <cell r="M313" t="str">
            <v>618480270341</v>
          </cell>
          <cell r="N313" t="str">
            <v>In Production</v>
          </cell>
          <cell r="O313" t="str">
            <v>https://images.fun.com/products/14774/1-1.jpg</v>
          </cell>
          <cell r="P313" t="str">
            <v>elope Animal Kit</v>
          </cell>
          <cell r="Q313" t="str">
            <v>2024 Catalog</v>
          </cell>
          <cell r="R313">
            <v>14774</v>
          </cell>
          <cell r="S313">
            <v>422900</v>
          </cell>
          <cell r="T313">
            <v>196</v>
          </cell>
        </row>
        <row r="314">
          <cell r="A314" t="str">
            <v>EL432602-ST</v>
          </cell>
          <cell r="B314" t="str">
            <v>EL432602-ST</v>
          </cell>
          <cell r="C314" t="str">
            <v>Renaissance Collar &amp; Cuff Set</v>
          </cell>
          <cell r="D314" t="str">
            <v>elope</v>
          </cell>
          <cell r="E314" t="str">
            <v>Elope Originals</v>
          </cell>
          <cell r="F314">
            <v>8.5</v>
          </cell>
          <cell r="G314">
            <v>16.989999999999998</v>
          </cell>
          <cell r="H314">
            <v>3</v>
          </cell>
          <cell r="I314">
            <v>24</v>
          </cell>
          <cell r="J314"/>
          <cell r="K314"/>
          <cell r="L314"/>
          <cell r="M314" t="str">
            <v>618480013948</v>
          </cell>
          <cell r="N314" t="str">
            <v>In Production</v>
          </cell>
          <cell r="O314" t="str">
            <v>https://images.fun.com/products/23303/1-1.jpg</v>
          </cell>
          <cell r="P314" t="str">
            <v>elope Character</v>
          </cell>
          <cell r="Q314" t="str">
            <v>2024 Catalog</v>
          </cell>
          <cell r="R314">
            <v>23303</v>
          </cell>
          <cell r="S314">
            <v>432602</v>
          </cell>
          <cell r="T314">
            <v>195</v>
          </cell>
        </row>
        <row r="315">
          <cell r="A315" t="str">
            <v>EL251541-ST</v>
          </cell>
          <cell r="B315" t="str">
            <v>EL251541-ST</v>
          </cell>
          <cell r="C315" t="str">
            <v>Top Hat Brown</v>
          </cell>
          <cell r="D315" t="str">
            <v>elope</v>
          </cell>
          <cell r="E315" t="str">
            <v>Elope Originals</v>
          </cell>
          <cell r="F315">
            <v>12.5</v>
          </cell>
          <cell r="G315">
            <v>24.99</v>
          </cell>
          <cell r="H315">
            <v>3</v>
          </cell>
          <cell r="I315">
            <v>12</v>
          </cell>
          <cell r="J315"/>
          <cell r="K315"/>
          <cell r="L315"/>
          <cell r="M315" t="str">
            <v>889851224502</v>
          </cell>
          <cell r="N315" t="str">
            <v>PO Ready</v>
          </cell>
          <cell r="O315" t="str">
            <v>https://images.fun.com/products/80790/1-1.jpg</v>
          </cell>
          <cell r="P315" t="str">
            <v>elope Bowler/Derby/Coachman Top Hat</v>
          </cell>
          <cell r="Q315" t="str">
            <v>2024 Catalog</v>
          </cell>
          <cell r="R315">
            <v>80790</v>
          </cell>
          <cell r="S315">
            <v>251541</v>
          </cell>
          <cell r="T315">
            <v>194</v>
          </cell>
        </row>
        <row r="316">
          <cell r="A316" t="str">
            <v>EL453224-ST</v>
          </cell>
          <cell r="B316" t="str">
            <v>EL453224-ST</v>
          </cell>
          <cell r="C316" t="str">
            <v>Black Cat Costume Companion</v>
          </cell>
          <cell r="D316" t="str">
            <v>elope</v>
          </cell>
          <cell r="E316" t="str">
            <v>Elope Originals</v>
          </cell>
          <cell r="F316">
            <v>12.5</v>
          </cell>
          <cell r="G316">
            <v>24.99</v>
          </cell>
          <cell r="H316">
            <v>1</v>
          </cell>
          <cell r="I316"/>
          <cell r="J316"/>
          <cell r="K316"/>
          <cell r="L316"/>
          <cell r="M316">
            <v>889851232903</v>
          </cell>
          <cell r="N316" t="str">
            <v>In Production</v>
          </cell>
          <cell r="O316" t="str">
            <v>https://images.fun.com/products/81526/1-1.jpg</v>
          </cell>
          <cell r="P316" t="str">
            <v>elope Character Bag</v>
          </cell>
          <cell r="Q316" t="str">
            <v>2024 Catalog</v>
          </cell>
          <cell r="R316">
            <v>81526</v>
          </cell>
          <cell r="S316">
            <v>453224</v>
          </cell>
          <cell r="T316">
            <v>194</v>
          </cell>
        </row>
        <row r="317">
          <cell r="A317" t="str">
            <v>EL530330-ST</v>
          </cell>
          <cell r="B317" t="str">
            <v>EL530330-ST</v>
          </cell>
          <cell r="C317" t="str">
            <v>Gold Asp Armband</v>
          </cell>
          <cell r="D317" t="str">
            <v>elope</v>
          </cell>
          <cell r="E317" t="str">
            <v>Elope Originals</v>
          </cell>
          <cell r="F317">
            <v>6.5</v>
          </cell>
          <cell r="G317">
            <v>12.99</v>
          </cell>
          <cell r="H317">
            <v>3</v>
          </cell>
          <cell r="I317">
            <v>144</v>
          </cell>
          <cell r="J317"/>
          <cell r="K317"/>
          <cell r="L317"/>
          <cell r="M317" t="str">
            <v>618480142006</v>
          </cell>
          <cell r="N317" t="str">
            <v>In Production</v>
          </cell>
          <cell r="O317" t="str">
            <v>https://images.fun.com/products/14775/1-1.jpg</v>
          </cell>
          <cell r="P317" t="str">
            <v>elope King/Queen/Crowns/Tiara</v>
          </cell>
          <cell r="Q317" t="str">
            <v>2024 Catalog</v>
          </cell>
          <cell r="R317">
            <v>14775</v>
          </cell>
          <cell r="S317">
            <v>530330</v>
          </cell>
          <cell r="T317">
            <v>192</v>
          </cell>
        </row>
        <row r="318">
          <cell r="A318" t="str">
            <v>EL291643-ST</v>
          </cell>
          <cell r="B318" t="str">
            <v>EL291643-ST</v>
          </cell>
          <cell r="C318" t="str">
            <v>Alien Abduction Hat</v>
          </cell>
          <cell r="D318" t="str">
            <v>elope</v>
          </cell>
          <cell r="E318" t="str">
            <v>Elope Originals</v>
          </cell>
          <cell r="F318">
            <v>10.99</v>
          </cell>
          <cell r="G318">
            <v>21.99</v>
          </cell>
          <cell r="H318">
            <v>3</v>
          </cell>
          <cell r="I318">
            <v>36</v>
          </cell>
          <cell r="J318"/>
          <cell r="K318"/>
          <cell r="L318"/>
          <cell r="M318" t="str">
            <v>618480041422</v>
          </cell>
          <cell r="N318" t="str">
            <v>In Production</v>
          </cell>
          <cell r="O318" t="str">
            <v>https://images.fun.com/products/65269/1-1.jpg</v>
          </cell>
          <cell r="P318" t="str">
            <v>elope Alien</v>
          </cell>
          <cell r="Q318" t="str">
            <v>2024 Catalog</v>
          </cell>
          <cell r="R318">
            <v>65269</v>
          </cell>
          <cell r="S318">
            <v>291643</v>
          </cell>
          <cell r="T318">
            <v>191</v>
          </cell>
        </row>
        <row r="319">
          <cell r="A319" t="str">
            <v>EL421900-ST</v>
          </cell>
          <cell r="B319" t="str">
            <v>EL421900-ST</v>
          </cell>
          <cell r="C319" t="str">
            <v>Cat Ears HB &amp; Tail Kit White</v>
          </cell>
          <cell r="D319" t="str">
            <v>elope</v>
          </cell>
          <cell r="E319" t="str">
            <v>Elope Originals</v>
          </cell>
          <cell r="F319">
            <v>5.25</v>
          </cell>
          <cell r="G319">
            <v>10.5</v>
          </cell>
          <cell r="H319">
            <v>3</v>
          </cell>
          <cell r="I319">
            <v>96</v>
          </cell>
          <cell r="J319"/>
          <cell r="K319"/>
          <cell r="L319"/>
          <cell r="M319" t="str">
            <v>618480422054</v>
          </cell>
          <cell r="N319" t="str">
            <v>In Production</v>
          </cell>
          <cell r="O319" t="str">
            <v>https://images.fun.com/products/14770/1-1.jpg</v>
          </cell>
          <cell r="P319" t="str">
            <v>elope Animal Kit</v>
          </cell>
          <cell r="Q319" t="str">
            <v>2024 Catalog</v>
          </cell>
          <cell r="R319">
            <v>14770</v>
          </cell>
          <cell r="S319">
            <v>421900</v>
          </cell>
          <cell r="T319">
            <v>190</v>
          </cell>
        </row>
        <row r="320">
          <cell r="A320" t="str">
            <v>EL403430-M</v>
          </cell>
          <cell r="B320" t="str">
            <v>EL403430-M</v>
          </cell>
          <cell r="C320" t="str">
            <v>The Cat in the Hat Costume Kids M</v>
          </cell>
          <cell r="D320" t="str">
            <v>Dr. Seuss</v>
          </cell>
          <cell r="E320" t="str">
            <v>The Cat in the Hat</v>
          </cell>
          <cell r="F320">
            <v>15.99</v>
          </cell>
          <cell r="G320">
            <v>31.99</v>
          </cell>
          <cell r="H320">
            <v>1</v>
          </cell>
          <cell r="I320">
            <v>24</v>
          </cell>
          <cell r="J320"/>
          <cell r="K320"/>
          <cell r="L320"/>
          <cell r="M320" t="str">
            <v>618480046359</v>
          </cell>
          <cell r="N320" t="str">
            <v>In Production</v>
          </cell>
          <cell r="O320" t="str">
            <v>https://images.fun.com/products/14894/1-1.jpg</v>
          </cell>
          <cell r="P320" t="str">
            <v>Dr. Seuss Cat in the Hat Costume</v>
          </cell>
          <cell r="Q320" t="str">
            <v>2024 Catalog</v>
          </cell>
          <cell r="R320">
            <v>14894</v>
          </cell>
          <cell r="S320" t="str">
            <v>403430M</v>
          </cell>
          <cell r="T320">
            <v>189</v>
          </cell>
        </row>
        <row r="321">
          <cell r="A321" t="str">
            <v>EL104611-ST</v>
          </cell>
          <cell r="B321" t="str">
            <v>EL104611-ST</v>
          </cell>
          <cell r="C321" t="str">
            <v>Bat Ears Headband</v>
          </cell>
          <cell r="D321" t="str">
            <v>elope</v>
          </cell>
          <cell r="E321" t="str">
            <v>Elope Originals</v>
          </cell>
          <cell r="F321">
            <v>5.25</v>
          </cell>
          <cell r="G321">
            <v>10.5</v>
          </cell>
          <cell r="H321">
            <v>3</v>
          </cell>
          <cell r="I321">
            <v>96</v>
          </cell>
          <cell r="J321"/>
          <cell r="K321"/>
          <cell r="L321">
            <v>10</v>
          </cell>
          <cell r="M321" t="str">
            <v>618480040579</v>
          </cell>
          <cell r="N321" t="str">
            <v>In Production</v>
          </cell>
          <cell r="O321" t="str">
            <v>https://images.fun.com/products/68989/1-1.jpg</v>
          </cell>
          <cell r="P321" t="str">
            <v>elope Animal Headband</v>
          </cell>
          <cell r="Q321" t="str">
            <v>2024 Catalog</v>
          </cell>
          <cell r="R321">
            <v>68989</v>
          </cell>
          <cell r="S321">
            <v>104611</v>
          </cell>
          <cell r="T321">
            <v>188</v>
          </cell>
        </row>
        <row r="322">
          <cell r="A322" t="str">
            <v>EL328530-ST</v>
          </cell>
          <cell r="B322" t="str">
            <v>EL328530-ST</v>
          </cell>
          <cell r="C322" t="str">
            <v>Mr / Mrs Santa Claus Glasses</v>
          </cell>
          <cell r="D322" t="str">
            <v>elope</v>
          </cell>
          <cell r="E322" t="str">
            <v>Steamworks</v>
          </cell>
          <cell r="F322">
            <v>3.5</v>
          </cell>
          <cell r="G322">
            <v>6.99</v>
          </cell>
          <cell r="H322">
            <v>6</v>
          </cell>
          <cell r="I322">
            <v>288</v>
          </cell>
          <cell r="J322"/>
          <cell r="K322"/>
          <cell r="L322"/>
          <cell r="M322" t="str">
            <v>618480662016</v>
          </cell>
          <cell r="N322" t="str">
            <v>In Production</v>
          </cell>
          <cell r="O322" t="str">
            <v>https://images.fun.com/products/69178/1-1.jpg</v>
          </cell>
          <cell r="P322" t="str">
            <v>elope Holiday Christmas</v>
          </cell>
          <cell r="Q322" t="str">
            <v>2024 Catalog</v>
          </cell>
          <cell r="R322">
            <v>69178</v>
          </cell>
          <cell r="S322">
            <v>328530</v>
          </cell>
          <cell r="T322">
            <v>188</v>
          </cell>
        </row>
        <row r="323">
          <cell r="A323" t="str">
            <v>EL251537-ST</v>
          </cell>
          <cell r="B323" t="str">
            <v>EL251537-ST</v>
          </cell>
          <cell r="C323" t="str">
            <v>Pimp Hat</v>
          </cell>
          <cell r="D323" t="str">
            <v>elope</v>
          </cell>
          <cell r="E323" t="str">
            <v>Elope Originals</v>
          </cell>
          <cell r="F323">
            <v>9.99</v>
          </cell>
          <cell r="G323">
            <v>19.989999999999998</v>
          </cell>
          <cell r="H323">
            <v>3</v>
          </cell>
          <cell r="I323">
            <v>12</v>
          </cell>
          <cell r="J323"/>
          <cell r="K323"/>
          <cell r="L323"/>
          <cell r="M323" t="str">
            <v>889851224465</v>
          </cell>
          <cell r="N323" t="str">
            <v>In Production</v>
          </cell>
          <cell r="O323" t="str">
            <v>https://images.fun.com/products/80786/1-1.jpg</v>
          </cell>
          <cell r="P323" t="str">
            <v>elope Halloween</v>
          </cell>
          <cell r="Q323" t="str">
            <v>2024 Catalog</v>
          </cell>
          <cell r="R323">
            <v>80786</v>
          </cell>
          <cell r="S323">
            <v>251537</v>
          </cell>
          <cell r="T323">
            <v>187</v>
          </cell>
        </row>
        <row r="324">
          <cell r="A324" t="str">
            <v>EL251533-ST</v>
          </cell>
          <cell r="B324" t="str">
            <v>EL251533-ST</v>
          </cell>
          <cell r="C324" t="str">
            <v>Red Skull and Crossbones Pirate Hat</v>
          </cell>
          <cell r="D324" t="str">
            <v>elope</v>
          </cell>
          <cell r="E324" t="str">
            <v>Elope Originals</v>
          </cell>
          <cell r="F324">
            <v>9.99</v>
          </cell>
          <cell r="G324">
            <v>19.989999999999998</v>
          </cell>
          <cell r="H324">
            <v>3</v>
          </cell>
          <cell r="I324">
            <v>12</v>
          </cell>
          <cell r="J324"/>
          <cell r="K324"/>
          <cell r="L324"/>
          <cell r="M324" t="str">
            <v>889851224199</v>
          </cell>
          <cell r="N324" t="str">
            <v>In Production</v>
          </cell>
          <cell r="O324" t="str">
            <v>https://images.fun.com/products/80783/1-1.jpg</v>
          </cell>
          <cell r="P324" t="str">
            <v>elope Pirate</v>
          </cell>
          <cell r="Q324" t="str">
            <v>2024 Catalog</v>
          </cell>
          <cell r="R324">
            <v>80783</v>
          </cell>
          <cell r="S324">
            <v>251533</v>
          </cell>
          <cell r="T324">
            <v>187</v>
          </cell>
        </row>
        <row r="325">
          <cell r="A325" t="str">
            <v>EL425100-ST</v>
          </cell>
          <cell r="B325" t="str">
            <v>EL425100-ST</v>
          </cell>
          <cell r="C325" t="str">
            <v>Raccoon Ears Headband &amp; Tail Kit</v>
          </cell>
          <cell r="D325" t="str">
            <v>elope</v>
          </cell>
          <cell r="E325" t="str">
            <v>Elope Originals</v>
          </cell>
          <cell r="F325">
            <v>5.25</v>
          </cell>
          <cell r="G325">
            <v>10.5</v>
          </cell>
          <cell r="H325">
            <v>3</v>
          </cell>
          <cell r="I325">
            <v>48</v>
          </cell>
          <cell r="J325"/>
          <cell r="K325"/>
          <cell r="L325"/>
          <cell r="M325" t="str">
            <v>618480003666</v>
          </cell>
          <cell r="N325" t="str">
            <v>In Production</v>
          </cell>
          <cell r="O325" t="str">
            <v>https://images.fun.com/products/3528/1-1.jpg</v>
          </cell>
          <cell r="P325" t="str">
            <v>elope Animal Kit</v>
          </cell>
          <cell r="Q325" t="str">
            <v>2024 Catalog</v>
          </cell>
          <cell r="R325">
            <v>3528</v>
          </cell>
          <cell r="S325">
            <v>425100</v>
          </cell>
          <cell r="T325">
            <v>186</v>
          </cell>
        </row>
        <row r="326">
          <cell r="A326" t="str">
            <v>EL104499-ST</v>
          </cell>
          <cell r="B326" t="str">
            <v>EL104499-ST</v>
          </cell>
          <cell r="C326" t="str">
            <v>Thing 1&amp;2 Deluxe Fuzzy Headband</v>
          </cell>
          <cell r="D326" t="str">
            <v>Dr. Seuss</v>
          </cell>
          <cell r="E326" t="str">
            <v>The Cat in the Hat</v>
          </cell>
          <cell r="F326">
            <v>5.25</v>
          </cell>
          <cell r="G326">
            <v>10.5</v>
          </cell>
          <cell r="H326">
            <v>3</v>
          </cell>
          <cell r="I326">
            <v>96</v>
          </cell>
          <cell r="J326"/>
          <cell r="K326"/>
          <cell r="L326"/>
          <cell r="M326" t="str">
            <v>618480042979</v>
          </cell>
          <cell r="N326" t="str">
            <v>In Production</v>
          </cell>
          <cell r="O326" t="str">
            <v>https://images.fun.com/products/70653/1-1.jpg</v>
          </cell>
          <cell r="P326" t="str">
            <v>Dr. Seuss Thing 1 &amp; 2 Headband</v>
          </cell>
          <cell r="Q326" t="str">
            <v>2024 Catalog</v>
          </cell>
          <cell r="R326">
            <v>70653</v>
          </cell>
          <cell r="S326">
            <v>104499</v>
          </cell>
          <cell r="T326">
            <v>185</v>
          </cell>
        </row>
        <row r="327">
          <cell r="A327" t="str">
            <v>EL451714-ST</v>
          </cell>
          <cell r="B327" t="str">
            <v>EL451714-ST</v>
          </cell>
          <cell r="C327" t="str">
            <v>Wolf  Mouth Mover Mask</v>
          </cell>
          <cell r="D327" t="str">
            <v>elope</v>
          </cell>
          <cell r="E327" t="str">
            <v>Elope Originals</v>
          </cell>
          <cell r="F327">
            <v>21.5</v>
          </cell>
          <cell r="G327">
            <v>42.99</v>
          </cell>
          <cell r="H327">
            <v>1</v>
          </cell>
          <cell r="I327">
            <v>8</v>
          </cell>
          <cell r="J327"/>
          <cell r="K327"/>
          <cell r="L327"/>
          <cell r="M327" t="str">
            <v>618480048421</v>
          </cell>
          <cell r="N327" t="str">
            <v>In Production</v>
          </cell>
          <cell r="O327" t="str">
            <v>https://images.fun.com/products/74769/1-1.jpg</v>
          </cell>
          <cell r="P327" t="str">
            <v>elope Mouth Mover</v>
          </cell>
          <cell r="Q327" t="str">
            <v>2024 Catalog</v>
          </cell>
          <cell r="R327">
            <v>74769</v>
          </cell>
          <cell r="S327">
            <v>451714</v>
          </cell>
          <cell r="T327">
            <v>185</v>
          </cell>
        </row>
        <row r="328">
          <cell r="A328" t="str">
            <v>EL325831-ST</v>
          </cell>
          <cell r="B328" t="str">
            <v>EL325831-ST</v>
          </cell>
          <cell r="C328" t="str">
            <v>Piano Player Glasses</v>
          </cell>
          <cell r="D328" t="str">
            <v>elope</v>
          </cell>
          <cell r="E328" t="str">
            <v>Elope Originals</v>
          </cell>
          <cell r="F328">
            <v>4.5</v>
          </cell>
          <cell r="G328">
            <v>8.99</v>
          </cell>
          <cell r="H328">
            <v>6</v>
          </cell>
          <cell r="I328">
            <v>288</v>
          </cell>
          <cell r="J328"/>
          <cell r="K328"/>
          <cell r="L328"/>
          <cell r="M328" t="str">
            <v>618480772050</v>
          </cell>
          <cell r="N328" t="str">
            <v>In Production</v>
          </cell>
          <cell r="O328" t="str">
            <v>https://images.fun.com/products/72630/1-1.jpg</v>
          </cell>
          <cell r="P328" t="str">
            <v>elope Glasses</v>
          </cell>
          <cell r="Q328" t="str">
            <v>2024 Catalog</v>
          </cell>
          <cell r="R328">
            <v>72630</v>
          </cell>
          <cell r="S328">
            <v>325831</v>
          </cell>
          <cell r="T328">
            <v>181</v>
          </cell>
        </row>
        <row r="329">
          <cell r="A329" t="str">
            <v>EL451204-ST</v>
          </cell>
          <cell r="B329" t="str">
            <v>EL451204-ST</v>
          </cell>
          <cell r="C329" t="str">
            <v>Lion Jawesome Hat</v>
          </cell>
          <cell r="D329" t="str">
            <v>elope</v>
          </cell>
          <cell r="E329" t="str">
            <v>Elope Originals</v>
          </cell>
          <cell r="F329">
            <v>9.99</v>
          </cell>
          <cell r="G329">
            <v>19.989999999999998</v>
          </cell>
          <cell r="H329">
            <v>3</v>
          </cell>
          <cell r="I329">
            <v>48</v>
          </cell>
          <cell r="J329"/>
          <cell r="K329"/>
          <cell r="L329"/>
          <cell r="M329" t="str">
            <v>618480044782</v>
          </cell>
          <cell r="N329" t="str">
            <v>PO Ready</v>
          </cell>
          <cell r="O329" t="str">
            <v>https://images.fun.com/products/78419/1-1.jpg</v>
          </cell>
          <cell r="P329" t="str">
            <v>elope Jawesome</v>
          </cell>
          <cell r="Q329" t="str">
            <v>2024 Catalog</v>
          </cell>
          <cell r="R329">
            <v>78419</v>
          </cell>
          <cell r="S329">
            <v>451204</v>
          </cell>
          <cell r="T329">
            <v>181</v>
          </cell>
        </row>
        <row r="330">
          <cell r="A330" t="str">
            <v>EL290029-ST</v>
          </cell>
          <cell r="B330" t="str">
            <v>EL290029-ST</v>
          </cell>
          <cell r="C330" t="str">
            <v>John Bull Hat Brown</v>
          </cell>
          <cell r="D330" t="str">
            <v>elope</v>
          </cell>
          <cell r="E330" t="str">
            <v>Elope Originals</v>
          </cell>
          <cell r="F330">
            <v>10.99</v>
          </cell>
          <cell r="G330">
            <v>21.99</v>
          </cell>
          <cell r="H330">
            <v>3</v>
          </cell>
          <cell r="I330">
            <v>6</v>
          </cell>
          <cell r="J330"/>
          <cell r="K330"/>
          <cell r="L330"/>
          <cell r="M330" t="str">
            <v>618480037708</v>
          </cell>
          <cell r="N330" t="str">
            <v>In Production</v>
          </cell>
          <cell r="O330" t="str">
            <v>https://images.fun.com/products/69084/1-1.jpg</v>
          </cell>
          <cell r="P330" t="str">
            <v>elope Bowler/Derby/Coachman Top Hat</v>
          </cell>
          <cell r="Q330" t="str">
            <v>2024 Catalog</v>
          </cell>
          <cell r="R330">
            <v>69084</v>
          </cell>
          <cell r="S330">
            <v>290029</v>
          </cell>
          <cell r="T330">
            <v>179</v>
          </cell>
        </row>
        <row r="331">
          <cell r="A331" t="str">
            <v>EL161000-ST</v>
          </cell>
          <cell r="B331" t="str">
            <v>EL161000-ST</v>
          </cell>
          <cell r="C331" t="str">
            <v>Sally Wig</v>
          </cell>
          <cell r="D331" t="str">
            <v>Disney</v>
          </cell>
          <cell r="E331" t="str">
            <v>The Nightmare Before Christmas</v>
          </cell>
          <cell r="F331">
            <v>13.5</v>
          </cell>
          <cell r="G331">
            <v>26.99</v>
          </cell>
          <cell r="H331">
            <v>3</v>
          </cell>
          <cell r="I331">
            <v>24</v>
          </cell>
          <cell r="J331"/>
          <cell r="K331"/>
          <cell r="L331"/>
          <cell r="M331" t="str">
            <v>618480046519</v>
          </cell>
          <cell r="N331" t="str">
            <v>PO Ready</v>
          </cell>
          <cell r="O331" t="str">
            <v>https://images.fun.com/products/75591/1-1.jpg</v>
          </cell>
          <cell r="P331" t="str">
            <v>Disney The Nighmare Before Christmas</v>
          </cell>
          <cell r="Q331" t="str">
            <v>2024 Catalog</v>
          </cell>
          <cell r="R331">
            <v>75591</v>
          </cell>
          <cell r="S331">
            <v>161000</v>
          </cell>
          <cell r="T331">
            <v>178</v>
          </cell>
        </row>
        <row r="332">
          <cell r="A332" t="str">
            <v>EL422712-ST</v>
          </cell>
          <cell r="B332" t="str">
            <v>EL422712-ST</v>
          </cell>
          <cell r="C332" t="str">
            <v>Deluxe Wolf Plush Tail</v>
          </cell>
          <cell r="D332" t="str">
            <v>elope</v>
          </cell>
          <cell r="E332" t="str">
            <v>Elope Originals</v>
          </cell>
          <cell r="F332">
            <v>10.99</v>
          </cell>
          <cell r="G332">
            <v>21.99</v>
          </cell>
          <cell r="H332">
            <v>3</v>
          </cell>
          <cell r="I332">
            <v>48</v>
          </cell>
          <cell r="J332"/>
          <cell r="K332"/>
          <cell r="L332"/>
          <cell r="M332" t="str">
            <v>618480014167</v>
          </cell>
          <cell r="N332" t="str">
            <v>In Production</v>
          </cell>
          <cell r="O332" t="str">
            <v>https://images.fun.com/products/23298/1-1.jpg</v>
          </cell>
          <cell r="P332" t="str">
            <v>elope Animal</v>
          </cell>
          <cell r="Q332" t="str">
            <v>2024 Catalog</v>
          </cell>
          <cell r="R332">
            <v>23298</v>
          </cell>
          <cell r="S332">
            <v>422712</v>
          </cell>
          <cell r="T332">
            <v>178</v>
          </cell>
        </row>
        <row r="333">
          <cell r="A333" t="str">
            <v>EL160108-ST</v>
          </cell>
          <cell r="B333" t="str">
            <v>EL160108-ST</v>
          </cell>
          <cell r="C333" t="str">
            <v>Sloth Plush Headband &amp; Paws Kit</v>
          </cell>
          <cell r="D333" t="str">
            <v>elope</v>
          </cell>
          <cell r="E333" t="str">
            <v>Elope Originals</v>
          </cell>
          <cell r="F333">
            <v>7.99</v>
          </cell>
          <cell r="G333">
            <v>15.99</v>
          </cell>
          <cell r="H333">
            <v>3</v>
          </cell>
          <cell r="I333">
            <v>48</v>
          </cell>
          <cell r="J333"/>
          <cell r="K333"/>
          <cell r="L333"/>
          <cell r="M333" t="str">
            <v>618480044508</v>
          </cell>
          <cell r="N333" t="str">
            <v>In Production</v>
          </cell>
          <cell r="O333" t="str">
            <v>https://images.fun.com/products/72259/1-1.jpg</v>
          </cell>
          <cell r="P333" t="str">
            <v>elope Animal Kit</v>
          </cell>
          <cell r="Q333" t="str">
            <v>2024 Catalog</v>
          </cell>
          <cell r="R333">
            <v>72259</v>
          </cell>
          <cell r="S333">
            <v>160108</v>
          </cell>
          <cell r="T333">
            <v>178</v>
          </cell>
        </row>
        <row r="334">
          <cell r="A334" t="str">
            <v>EL325730-ST</v>
          </cell>
          <cell r="B334" t="str">
            <v>EL325730-ST</v>
          </cell>
          <cell r="C334" t="str">
            <v>Square Piano Player Glasses</v>
          </cell>
          <cell r="D334" t="str">
            <v>elope</v>
          </cell>
          <cell r="E334" t="str">
            <v>Elope Originals</v>
          </cell>
          <cell r="F334">
            <v>4.5</v>
          </cell>
          <cell r="G334">
            <v>8.99</v>
          </cell>
          <cell r="H334">
            <v>3</v>
          </cell>
          <cell r="I334">
            <v>288</v>
          </cell>
          <cell r="J334"/>
          <cell r="K334"/>
          <cell r="L334"/>
          <cell r="M334" t="str">
            <v>618480778014</v>
          </cell>
          <cell r="N334" t="str">
            <v>In Production</v>
          </cell>
          <cell r="O334" t="str">
            <v>https://images.fun.com/products/71723/1-1.jpg</v>
          </cell>
          <cell r="P334" t="str">
            <v>elope Glasses</v>
          </cell>
          <cell r="Q334" t="str">
            <v>2024 Catalog</v>
          </cell>
          <cell r="R334">
            <v>71723</v>
          </cell>
          <cell r="S334">
            <v>325730</v>
          </cell>
          <cell r="T334">
            <v>178</v>
          </cell>
        </row>
        <row r="335">
          <cell r="A335" t="str">
            <v>EL423010-ST</v>
          </cell>
          <cell r="B335" t="str">
            <v>EL423010-ST</v>
          </cell>
          <cell r="C335" t="str">
            <v>Chicken Plush Headband &amp; Beak Kit</v>
          </cell>
          <cell r="D335" t="str">
            <v>elope</v>
          </cell>
          <cell r="E335" t="str">
            <v>Elope Originals</v>
          </cell>
          <cell r="F335">
            <v>6.5</v>
          </cell>
          <cell r="G335">
            <v>12.99</v>
          </cell>
          <cell r="H335">
            <v>3</v>
          </cell>
          <cell r="I335">
            <v>36</v>
          </cell>
          <cell r="J335"/>
          <cell r="K335"/>
          <cell r="L335">
            <v>34</v>
          </cell>
          <cell r="M335" t="str">
            <v>618480037135</v>
          </cell>
          <cell r="N335" t="str">
            <v>In Production</v>
          </cell>
          <cell r="O335" t="str">
            <v>https://images.fun.com/products/69216/1-1.jpg</v>
          </cell>
          <cell r="P335" t="str">
            <v>elope Animal Kit</v>
          </cell>
          <cell r="Q335" t="str">
            <v>2024 Catalog</v>
          </cell>
          <cell r="R335">
            <v>69216</v>
          </cell>
          <cell r="S335">
            <v>423010</v>
          </cell>
          <cell r="T335">
            <v>176</v>
          </cell>
        </row>
        <row r="336">
          <cell r="A336" t="str">
            <v>EL326531-ST</v>
          </cell>
          <cell r="B336" t="str">
            <v>EL326531-ST</v>
          </cell>
          <cell r="C336" t="str">
            <v>Neon Flip Ups Glasses</v>
          </cell>
          <cell r="D336" t="str">
            <v>elope</v>
          </cell>
          <cell r="E336" t="str">
            <v>Elope Originals</v>
          </cell>
          <cell r="F336">
            <v>4.5</v>
          </cell>
          <cell r="G336">
            <v>8.99</v>
          </cell>
          <cell r="H336">
            <v>6</v>
          </cell>
          <cell r="I336">
            <v>288</v>
          </cell>
          <cell r="J336"/>
          <cell r="K336"/>
          <cell r="L336"/>
          <cell r="M336" t="str">
            <v>618480354126</v>
          </cell>
          <cell r="N336" t="str">
            <v>In Production</v>
          </cell>
          <cell r="O336" t="str">
            <v>https://images.fun.com/products/69177/1-1.jpg</v>
          </cell>
          <cell r="P336" t="str">
            <v>elope Glasses</v>
          </cell>
          <cell r="Q336" t="str">
            <v>2024 Catalog</v>
          </cell>
          <cell r="R336">
            <v>69177</v>
          </cell>
          <cell r="S336">
            <v>326531</v>
          </cell>
          <cell r="T336">
            <v>175</v>
          </cell>
        </row>
        <row r="337">
          <cell r="A337" t="str">
            <v>EL290420-ST</v>
          </cell>
          <cell r="B337" t="str">
            <v>EL290420-ST</v>
          </cell>
          <cell r="C337" t="str">
            <v>Admiral Bicorn Hat</v>
          </cell>
          <cell r="D337" t="str">
            <v>elope</v>
          </cell>
          <cell r="E337" t="str">
            <v>Elope Originals</v>
          </cell>
          <cell r="F337">
            <v>15.99</v>
          </cell>
          <cell r="G337">
            <v>31.99</v>
          </cell>
          <cell r="H337">
            <v>3</v>
          </cell>
          <cell r="I337">
            <v>12</v>
          </cell>
          <cell r="J337"/>
          <cell r="K337"/>
          <cell r="L337"/>
          <cell r="M337" t="str">
            <v>618480234633</v>
          </cell>
          <cell r="N337" t="str">
            <v>In Production</v>
          </cell>
          <cell r="O337" t="str">
            <v>https://images.fun.com/products/69122/1-1.jpg</v>
          </cell>
          <cell r="P337" t="str">
            <v>elope Character</v>
          </cell>
          <cell r="Q337" t="str">
            <v>2024 Catalog</v>
          </cell>
          <cell r="R337">
            <v>69122</v>
          </cell>
          <cell r="S337">
            <v>290420</v>
          </cell>
          <cell r="T337">
            <v>173</v>
          </cell>
        </row>
        <row r="338">
          <cell r="A338" t="str">
            <v>EL291131-ST</v>
          </cell>
          <cell r="B338" t="str">
            <v>EL291131-ST</v>
          </cell>
          <cell r="C338" t="str">
            <v>Barbossa Hat</v>
          </cell>
          <cell r="D338" t="str">
            <v>Disney</v>
          </cell>
          <cell r="E338" t="str">
            <v>Pirates: Dead Men Tell No Tales</v>
          </cell>
          <cell r="F338">
            <v>18.5</v>
          </cell>
          <cell r="G338">
            <v>36.99</v>
          </cell>
          <cell r="H338">
            <v>3</v>
          </cell>
          <cell r="I338">
            <v>12</v>
          </cell>
          <cell r="J338"/>
          <cell r="K338"/>
          <cell r="L338"/>
          <cell r="M338" t="str">
            <v>618480034431</v>
          </cell>
          <cell r="N338" t="str">
            <v>In Production</v>
          </cell>
          <cell r="O338" t="str">
            <v>https://images.fun.com/products/41726/1-1.jpg</v>
          </cell>
          <cell r="P338" t="str">
            <v>Disney Pirate</v>
          </cell>
          <cell r="Q338" t="str">
            <v>2024 Catalog</v>
          </cell>
          <cell r="R338">
            <v>41726</v>
          </cell>
          <cell r="S338">
            <v>291131</v>
          </cell>
          <cell r="T338">
            <v>172</v>
          </cell>
        </row>
        <row r="339">
          <cell r="A339" t="str">
            <v>EL200380-ST</v>
          </cell>
          <cell r="B339" t="str">
            <v>EL200380-ST</v>
          </cell>
          <cell r="C339" t="str">
            <v>Nemo Plush Hat</v>
          </cell>
          <cell r="D339" t="str">
            <v>Disney</v>
          </cell>
          <cell r="E339" t="str">
            <v>Pixar</v>
          </cell>
          <cell r="F339">
            <v>10.99</v>
          </cell>
          <cell r="G339">
            <v>21.99</v>
          </cell>
          <cell r="H339">
            <v>3</v>
          </cell>
          <cell r="I339">
            <v>48</v>
          </cell>
          <cell r="J339"/>
          <cell r="K339"/>
          <cell r="L339"/>
          <cell r="M339" t="str">
            <v>618480340167</v>
          </cell>
          <cell r="N339" t="str">
            <v>In Production</v>
          </cell>
          <cell r="O339" t="str">
            <v>https://images.fun.com/products/75501/1-1.jpg</v>
          </cell>
          <cell r="P339" t="str">
            <v>Disney Finding Nemo</v>
          </cell>
          <cell r="Q339" t="str">
            <v>2024 Catalog</v>
          </cell>
          <cell r="R339">
            <v>75501</v>
          </cell>
          <cell r="S339">
            <v>200380</v>
          </cell>
          <cell r="T339">
            <v>171</v>
          </cell>
        </row>
        <row r="340">
          <cell r="A340" t="str">
            <v>EL421800-ST</v>
          </cell>
          <cell r="B340" t="str">
            <v>EL421800-ST</v>
          </cell>
          <cell r="C340" t="str">
            <v>Cat Ears HB, Collar &amp; Tail Kit Black &amp; Pink</v>
          </cell>
          <cell r="D340" t="str">
            <v>elope</v>
          </cell>
          <cell r="E340" t="str">
            <v>Elope Originals</v>
          </cell>
          <cell r="F340">
            <v>5.25</v>
          </cell>
          <cell r="G340">
            <v>10.5</v>
          </cell>
          <cell r="H340">
            <v>3</v>
          </cell>
          <cell r="I340">
            <v>48</v>
          </cell>
          <cell r="J340"/>
          <cell r="K340"/>
          <cell r="L340"/>
          <cell r="M340" t="str">
            <v>618480220148</v>
          </cell>
          <cell r="N340" t="str">
            <v>In Production</v>
          </cell>
          <cell r="O340" t="str">
            <v>https://images.fun.com/products/69204/1-1.jpg</v>
          </cell>
          <cell r="P340" t="str">
            <v>elope Animal Kit</v>
          </cell>
          <cell r="Q340" t="str">
            <v>2024 Catalog</v>
          </cell>
          <cell r="R340">
            <v>69204</v>
          </cell>
          <cell r="S340">
            <v>421800</v>
          </cell>
          <cell r="T340">
            <v>171</v>
          </cell>
        </row>
        <row r="341">
          <cell r="A341" t="str">
            <v>EL400663-L/XL</v>
          </cell>
          <cell r="B341" t="str">
            <v>EL400663-L/XL</v>
          </cell>
          <cell r="C341" t="str">
            <v>The Grinch Deluxe Jumpsuit with Latex Mask Mens L/XL</v>
          </cell>
          <cell r="D341" t="str">
            <v>Dr. Seuss</v>
          </cell>
          <cell r="E341" t="str">
            <v>The Grinch</v>
          </cell>
          <cell r="F341">
            <v>64.989999999999995</v>
          </cell>
          <cell r="G341">
            <v>109.99</v>
          </cell>
          <cell r="H341">
            <v>1</v>
          </cell>
          <cell r="I341">
            <v>6</v>
          </cell>
          <cell r="J341"/>
          <cell r="K341"/>
          <cell r="L341"/>
          <cell r="M341" t="str">
            <v>618480038637</v>
          </cell>
          <cell r="N341" t="str">
            <v>In Production</v>
          </cell>
          <cell r="O341" t="str">
            <v>https://images.fun.com/products/69188/1-1.jpg</v>
          </cell>
          <cell r="P341" t="str">
            <v>Dr. Seuss The Grinch Costume Jumpsuit</v>
          </cell>
          <cell r="Q341" t="str">
            <v>2024 Catalog</v>
          </cell>
          <cell r="R341">
            <v>69188</v>
          </cell>
          <cell r="S341">
            <v>400664</v>
          </cell>
          <cell r="T341">
            <v>170</v>
          </cell>
        </row>
        <row r="342">
          <cell r="A342" t="str">
            <v>EL321330-ST</v>
          </cell>
          <cell r="B342" t="str">
            <v>EL321330-ST</v>
          </cell>
          <cell r="C342" t="str">
            <v>Blues Glasses Clear</v>
          </cell>
          <cell r="D342" t="str">
            <v>elope</v>
          </cell>
          <cell r="E342" t="str">
            <v>Elope Originals</v>
          </cell>
          <cell r="F342">
            <v>3.5</v>
          </cell>
          <cell r="G342">
            <v>6.99</v>
          </cell>
          <cell r="H342">
            <v>6</v>
          </cell>
          <cell r="I342">
            <v>288</v>
          </cell>
          <cell r="J342"/>
          <cell r="K342"/>
          <cell r="L342"/>
          <cell r="M342" t="str">
            <v>618480252019</v>
          </cell>
          <cell r="N342" t="str">
            <v>In Production</v>
          </cell>
          <cell r="O342" t="str">
            <v>https://images.fun.com/products/3434/1-1.jpg</v>
          </cell>
          <cell r="P342" t="str">
            <v>elope Glasses</v>
          </cell>
          <cell r="Q342" t="str">
            <v>2024 Catalog</v>
          </cell>
          <cell r="R342">
            <v>3434</v>
          </cell>
          <cell r="S342">
            <v>321330</v>
          </cell>
          <cell r="T342">
            <v>169</v>
          </cell>
        </row>
        <row r="343">
          <cell r="A343" t="str">
            <v>EL104742-ST</v>
          </cell>
          <cell r="B343" t="str">
            <v>EL104742-ST</v>
          </cell>
          <cell r="C343" t="str">
            <v>Deluxe Fox Ears Headband</v>
          </cell>
          <cell r="D343" t="str">
            <v>elope</v>
          </cell>
          <cell r="E343" t="str">
            <v>Elope Originals</v>
          </cell>
          <cell r="F343">
            <v>5.25</v>
          </cell>
          <cell r="G343">
            <v>10.5</v>
          </cell>
          <cell r="H343">
            <v>3</v>
          </cell>
          <cell r="I343">
            <v>96</v>
          </cell>
          <cell r="J343"/>
          <cell r="K343"/>
          <cell r="L343"/>
          <cell r="M343" t="str">
            <v>618480014112</v>
          </cell>
          <cell r="N343" t="str">
            <v>In Production</v>
          </cell>
          <cell r="O343" t="str">
            <v>https://images.fun.com/products/68993/1-1.jpg</v>
          </cell>
          <cell r="P343" t="str">
            <v>elope Animal Headband</v>
          </cell>
          <cell r="Q343" t="str">
            <v>2024 Catalog</v>
          </cell>
          <cell r="R343">
            <v>68993</v>
          </cell>
          <cell r="S343">
            <v>104742</v>
          </cell>
          <cell r="T343">
            <v>168</v>
          </cell>
        </row>
        <row r="344">
          <cell r="A344" t="str">
            <v>EL424015-ST</v>
          </cell>
          <cell r="B344" t="str">
            <v>EL424015-ST</v>
          </cell>
          <cell r="C344" t="str">
            <v>White Fingerless Paws</v>
          </cell>
          <cell r="D344" t="str">
            <v>elope</v>
          </cell>
          <cell r="E344" t="str">
            <v>Elope Originals</v>
          </cell>
          <cell r="F344">
            <v>5.25</v>
          </cell>
          <cell r="G344">
            <v>10.5</v>
          </cell>
          <cell r="H344">
            <v>3</v>
          </cell>
          <cell r="I344">
            <v>96</v>
          </cell>
          <cell r="J344"/>
          <cell r="K344"/>
          <cell r="L344"/>
          <cell r="M344" t="str">
            <v>618480027891</v>
          </cell>
          <cell r="N344" t="str">
            <v>In Production</v>
          </cell>
          <cell r="O344" t="str">
            <v>https://images.fun.com/products/36995/1-1.jpg</v>
          </cell>
          <cell r="P344" t="str">
            <v>elope Animal Paws</v>
          </cell>
          <cell r="Q344" t="str">
            <v>2024 Catalog</v>
          </cell>
          <cell r="R344">
            <v>36995</v>
          </cell>
          <cell r="S344">
            <v>424015</v>
          </cell>
          <cell r="T344">
            <v>168</v>
          </cell>
        </row>
        <row r="345">
          <cell r="A345" t="str">
            <v>EL250520-ST</v>
          </cell>
          <cell r="B345" t="str">
            <v>EL250520-ST</v>
          </cell>
          <cell r="C345" t="str">
            <v>Gobbler Plush Hat</v>
          </cell>
          <cell r="D345" t="str">
            <v>elope</v>
          </cell>
          <cell r="E345" t="str">
            <v>Elope Originals</v>
          </cell>
          <cell r="F345">
            <v>9.5</v>
          </cell>
          <cell r="G345">
            <v>18.989999999999998</v>
          </cell>
          <cell r="H345">
            <v>3</v>
          </cell>
          <cell r="I345">
            <v>48</v>
          </cell>
          <cell r="J345"/>
          <cell r="K345"/>
          <cell r="L345"/>
          <cell r="M345" t="str">
            <v>618480550283</v>
          </cell>
          <cell r="N345" t="str">
            <v>In Production</v>
          </cell>
          <cell r="O345" t="str">
            <v>https://images.fun.com/products/68930/1-1.jpg</v>
          </cell>
          <cell r="P345" t="str">
            <v>elope Animal Plush Hat</v>
          </cell>
          <cell r="Q345" t="str">
            <v>2024 Catalog</v>
          </cell>
          <cell r="R345">
            <v>68930</v>
          </cell>
          <cell r="S345">
            <v>250520</v>
          </cell>
          <cell r="T345">
            <v>168</v>
          </cell>
        </row>
        <row r="346">
          <cell r="A346" t="str">
            <v>EL451452-ST</v>
          </cell>
          <cell r="B346" t="str">
            <v>EL451452-ST</v>
          </cell>
          <cell r="C346" t="str">
            <v>The Grinch Feet Adult</v>
          </cell>
          <cell r="D346" t="str">
            <v>Dr. Seuss</v>
          </cell>
          <cell r="E346" t="str">
            <v>The Grinch</v>
          </cell>
          <cell r="F346">
            <v>7.99</v>
          </cell>
          <cell r="G346">
            <v>15.99</v>
          </cell>
          <cell r="H346">
            <v>3</v>
          </cell>
          <cell r="I346">
            <v>48</v>
          </cell>
          <cell r="J346"/>
          <cell r="K346"/>
          <cell r="L346"/>
          <cell r="M346" t="str">
            <v>618480046823</v>
          </cell>
          <cell r="N346" t="str">
            <v>PO Ready</v>
          </cell>
          <cell r="O346" t="str">
            <v>https://images.fun.com/products/75746/1-1.jpg</v>
          </cell>
          <cell r="P346" t="str">
            <v>Dr. Seuss The Grinch Costume Accessories</v>
          </cell>
          <cell r="Q346" t="str">
            <v>2024 Catalog</v>
          </cell>
          <cell r="R346">
            <v>75746</v>
          </cell>
          <cell r="S346">
            <v>451452</v>
          </cell>
          <cell r="T346">
            <v>167</v>
          </cell>
        </row>
        <row r="347">
          <cell r="A347" t="str">
            <v>EL251594-ST</v>
          </cell>
          <cell r="B347" t="str">
            <v>EL251594-ST</v>
          </cell>
          <cell r="C347" t="str">
            <v>Pink Santa Hat</v>
          </cell>
          <cell r="D347" t="str">
            <v>elope</v>
          </cell>
          <cell r="E347" t="str">
            <v>Elope Originals</v>
          </cell>
          <cell r="F347">
            <v>4.99</v>
          </cell>
          <cell r="G347">
            <v>9.99</v>
          </cell>
          <cell r="H347">
            <v>3</v>
          </cell>
          <cell r="I347"/>
          <cell r="J347"/>
          <cell r="K347"/>
          <cell r="L347"/>
          <cell r="M347">
            <v>889851265567</v>
          </cell>
          <cell r="N347" t="str">
            <v>Pre Pro Approved</v>
          </cell>
          <cell r="O347"/>
          <cell r="P347" t="str">
            <v>elope Holiday Christmas</v>
          </cell>
          <cell r="Q347" t="str">
            <v>2024 Catalog</v>
          </cell>
          <cell r="R347" t="e">
            <v>#N/A</v>
          </cell>
          <cell r="S347">
            <v>251594</v>
          </cell>
          <cell r="T347">
            <v>167</v>
          </cell>
        </row>
        <row r="348">
          <cell r="A348" t="str">
            <v>EL292160-ST</v>
          </cell>
          <cell r="B348" t="str">
            <v>EL292160-ST</v>
          </cell>
          <cell r="C348" t="str">
            <v>Bricky Blocks Snapback Hat Red</v>
          </cell>
          <cell r="D348" t="str">
            <v>elope</v>
          </cell>
          <cell r="E348" t="str">
            <v>Elope Bricky Blocks</v>
          </cell>
          <cell r="F348">
            <v>10.99</v>
          </cell>
          <cell r="G348">
            <v>21.99</v>
          </cell>
          <cell r="H348">
            <v>3</v>
          </cell>
          <cell r="I348">
            <v>48</v>
          </cell>
          <cell r="J348"/>
          <cell r="K348"/>
          <cell r="L348"/>
          <cell r="M348" t="str">
            <v>618480024586</v>
          </cell>
          <cell r="N348" t="str">
            <v>In Production</v>
          </cell>
          <cell r="O348" t="str">
            <v>https://images.fun.com/products/69154/1-1.jpg</v>
          </cell>
          <cell r="P348" t="str">
            <v>elope Bricky Blocks</v>
          </cell>
          <cell r="Q348" t="str">
            <v>2024 Catalog</v>
          </cell>
          <cell r="R348">
            <v>69154</v>
          </cell>
          <cell r="S348">
            <v>292160</v>
          </cell>
          <cell r="T348">
            <v>165</v>
          </cell>
        </row>
        <row r="349">
          <cell r="A349" t="str">
            <v>EL290140-ST</v>
          </cell>
          <cell r="B349" t="str">
            <v>EL290140-ST</v>
          </cell>
          <cell r="C349" t="str">
            <v>Lined Aviator Hat</v>
          </cell>
          <cell r="D349" t="str">
            <v>elope</v>
          </cell>
          <cell r="E349" t="str">
            <v>Steamworks</v>
          </cell>
          <cell r="F349">
            <v>8.5</v>
          </cell>
          <cell r="G349">
            <v>16.989999999999998</v>
          </cell>
          <cell r="H349">
            <v>3</v>
          </cell>
          <cell r="I349">
            <v>48</v>
          </cell>
          <cell r="J349"/>
          <cell r="K349"/>
          <cell r="L349"/>
          <cell r="M349" t="str">
            <v>618480131031</v>
          </cell>
          <cell r="N349" t="str">
            <v>In Production</v>
          </cell>
          <cell r="O349" t="str">
            <v>https://images.fun.com/products/3394/1-1.jpg</v>
          </cell>
          <cell r="P349" t="str">
            <v>elope Aviator</v>
          </cell>
          <cell r="Q349" t="str">
            <v>2024 Catalog</v>
          </cell>
          <cell r="R349">
            <v>3394</v>
          </cell>
          <cell r="S349">
            <v>290140</v>
          </cell>
          <cell r="T349">
            <v>163</v>
          </cell>
        </row>
        <row r="350">
          <cell r="A350" t="str">
            <v>EL300630-ST</v>
          </cell>
          <cell r="B350" t="str">
            <v>EL300630-ST</v>
          </cell>
          <cell r="C350" t="str">
            <v>Industrial Goggles Black/Mirror</v>
          </cell>
          <cell r="D350" t="str">
            <v>elope</v>
          </cell>
          <cell r="E350" t="str">
            <v>Elope Originals</v>
          </cell>
          <cell r="F350">
            <v>6.5</v>
          </cell>
          <cell r="G350">
            <v>12.99</v>
          </cell>
          <cell r="H350">
            <v>6</v>
          </cell>
          <cell r="I350">
            <v>96</v>
          </cell>
          <cell r="J350"/>
          <cell r="K350"/>
          <cell r="L350"/>
          <cell r="M350" t="str">
            <v>618480130218</v>
          </cell>
          <cell r="N350" t="str">
            <v>In Production</v>
          </cell>
          <cell r="O350" t="str">
            <v>https://images.fun.com/products/68932/1-1.jpg</v>
          </cell>
          <cell r="P350" t="str">
            <v xml:space="preserve">elope Goggles </v>
          </cell>
          <cell r="Q350" t="str">
            <v>2024 Catalog</v>
          </cell>
          <cell r="R350">
            <v>68932</v>
          </cell>
          <cell r="S350">
            <v>300630</v>
          </cell>
          <cell r="T350">
            <v>163</v>
          </cell>
        </row>
        <row r="351">
          <cell r="A351" t="str">
            <v>EL251429-ST</v>
          </cell>
          <cell r="B351" t="str">
            <v>EL251429-ST</v>
          </cell>
          <cell r="C351" t="str">
            <v>Velociraptor Jawesome Kit</v>
          </cell>
          <cell r="D351" t="str">
            <v>elope</v>
          </cell>
          <cell r="E351" t="str">
            <v>Elope Originals</v>
          </cell>
          <cell r="F351">
            <v>12.5</v>
          </cell>
          <cell r="G351">
            <v>24.99</v>
          </cell>
          <cell r="H351">
            <v>3</v>
          </cell>
          <cell r="I351">
            <v>36</v>
          </cell>
          <cell r="J351"/>
          <cell r="K351"/>
          <cell r="L351"/>
          <cell r="M351" t="str">
            <v>618480047004</v>
          </cell>
          <cell r="N351" t="str">
            <v>PO Ready</v>
          </cell>
          <cell r="O351" t="str">
            <v>https://images.fun.com/products/77653/1-1.jpg</v>
          </cell>
          <cell r="P351" t="str">
            <v>elope Jawesome</v>
          </cell>
          <cell r="Q351" t="str">
            <v>2024 Catalog</v>
          </cell>
          <cell r="R351">
            <v>77653</v>
          </cell>
          <cell r="S351">
            <v>251429</v>
          </cell>
          <cell r="T351">
            <v>163</v>
          </cell>
        </row>
        <row r="352">
          <cell r="A352" t="str">
            <v>EL291090-ST</v>
          </cell>
          <cell r="B352" t="str">
            <v>EL291090-ST</v>
          </cell>
          <cell r="C352" t="str">
            <v>White Rabbit Plush Hat</v>
          </cell>
          <cell r="D352" t="str">
            <v>Disney</v>
          </cell>
          <cell r="E352" t="str">
            <v>Alice in Wonderland - Tim Burton's</v>
          </cell>
          <cell r="F352">
            <v>10.99</v>
          </cell>
          <cell r="G352">
            <v>21.99</v>
          </cell>
          <cell r="H352">
            <v>3</v>
          </cell>
          <cell r="I352">
            <v>48</v>
          </cell>
          <cell r="J352"/>
          <cell r="K352"/>
          <cell r="L352"/>
          <cell r="M352" t="str">
            <v>618480625165</v>
          </cell>
          <cell r="N352" t="str">
            <v>In Production</v>
          </cell>
          <cell r="O352" t="str">
            <v>https://images.fun.com/products/3419/1-1.jpg</v>
          </cell>
          <cell r="P352" t="str">
            <v xml:space="preserve">Disney Alice in Wonderland </v>
          </cell>
          <cell r="Q352" t="str">
            <v>2024 Catalog</v>
          </cell>
          <cell r="R352">
            <v>3419</v>
          </cell>
          <cell r="S352">
            <v>291090</v>
          </cell>
          <cell r="T352">
            <v>162</v>
          </cell>
        </row>
        <row r="353">
          <cell r="A353" t="str">
            <v>EL250120-ST</v>
          </cell>
          <cell r="B353" t="str">
            <v>EL250120-ST</v>
          </cell>
          <cell r="C353" t="str">
            <v>Horton Plush Hat</v>
          </cell>
          <cell r="D353" t="str">
            <v>Dr. Seuss</v>
          </cell>
          <cell r="E353" t="str">
            <v>Horton Hears a Who</v>
          </cell>
          <cell r="F353">
            <v>13.99</v>
          </cell>
          <cell r="G353">
            <v>27.99</v>
          </cell>
          <cell r="H353">
            <v>3</v>
          </cell>
          <cell r="I353">
            <v>36</v>
          </cell>
          <cell r="J353"/>
          <cell r="K353"/>
          <cell r="L353"/>
          <cell r="M353" t="str">
            <v>618480351101</v>
          </cell>
          <cell r="N353" t="str">
            <v>In Production</v>
          </cell>
          <cell r="O353" t="str">
            <v>https://images.fun.com/products/69452/1-1.jpg</v>
          </cell>
          <cell r="P353" t="str">
            <v>Dr. Seuss Horton Hears a Who Hat</v>
          </cell>
          <cell r="Q353" t="str">
            <v>2024 Catalog</v>
          </cell>
          <cell r="R353">
            <v>69452</v>
          </cell>
          <cell r="S353">
            <v>250120</v>
          </cell>
          <cell r="T353">
            <v>162</v>
          </cell>
        </row>
        <row r="354">
          <cell r="A354" t="str">
            <v>EL251516-ST</v>
          </cell>
          <cell r="B354" t="str">
            <v>EL251516-ST</v>
          </cell>
          <cell r="C354" t="str">
            <v>The Lorax Fuzzy Cap</v>
          </cell>
          <cell r="D354" t="str">
            <v>Dr. Seuss</v>
          </cell>
          <cell r="E354" t="str">
            <v>The Lorax</v>
          </cell>
          <cell r="F354">
            <v>9.99</v>
          </cell>
          <cell r="G354">
            <v>19.989999999999998</v>
          </cell>
          <cell r="H354">
            <v>3</v>
          </cell>
          <cell r="I354"/>
          <cell r="J354"/>
          <cell r="K354"/>
          <cell r="L354"/>
          <cell r="M354">
            <v>889851213285</v>
          </cell>
          <cell r="N354" t="str">
            <v>Pre Pro Approved</v>
          </cell>
          <cell r="O354"/>
          <cell r="P354" t="str">
            <v>Dr. Seuss The Lorax Hat</v>
          </cell>
          <cell r="Q354" t="str">
            <v>2024 Catalog</v>
          </cell>
          <cell r="R354" t="e">
            <v>#N/A</v>
          </cell>
          <cell r="S354" t="str">
            <v>EL251516</v>
          </cell>
          <cell r="T354">
            <v>162</v>
          </cell>
        </row>
        <row r="355">
          <cell r="A355" t="str">
            <v>EL337903-ST</v>
          </cell>
          <cell r="B355" t="str">
            <v>EL337903-ST</v>
          </cell>
          <cell r="C355" t="str">
            <v>Edna Mode Glasses</v>
          </cell>
          <cell r="D355" t="str">
            <v>Disney</v>
          </cell>
          <cell r="E355" t="str">
            <v>Pixar</v>
          </cell>
          <cell r="F355">
            <v>5.5</v>
          </cell>
          <cell r="G355">
            <v>10.99</v>
          </cell>
          <cell r="H355">
            <v>6</v>
          </cell>
          <cell r="I355">
            <v>60</v>
          </cell>
          <cell r="J355"/>
          <cell r="K355"/>
          <cell r="L355"/>
          <cell r="M355" t="str">
            <v>618480046465</v>
          </cell>
          <cell r="N355" t="str">
            <v>PO Ready</v>
          </cell>
          <cell r="O355" t="str">
            <v>https://images.fun.com/products/78284/1-1.jpg</v>
          </cell>
          <cell r="P355" t="str">
            <v xml:space="preserve">Disney Incredibles </v>
          </cell>
          <cell r="Q355" t="str">
            <v>2024 Catalog</v>
          </cell>
          <cell r="R355">
            <v>78284</v>
          </cell>
          <cell r="S355">
            <v>337903</v>
          </cell>
          <cell r="T355">
            <v>161</v>
          </cell>
        </row>
        <row r="356">
          <cell r="A356" t="str">
            <v>EL251575-ST</v>
          </cell>
          <cell r="B356" t="str">
            <v>EL251575-ST</v>
          </cell>
          <cell r="C356" t="str">
            <v>Elphaba Witch Hat Adult</v>
          </cell>
          <cell r="D356" t="str">
            <v>elope</v>
          </cell>
          <cell r="E356" t="str">
            <v>Elope Originals</v>
          </cell>
          <cell r="F356">
            <v>7.5</v>
          </cell>
          <cell r="G356">
            <v>14.99</v>
          </cell>
          <cell r="H356">
            <v>3</v>
          </cell>
          <cell r="I356"/>
          <cell r="J356"/>
          <cell r="K356"/>
          <cell r="L356"/>
          <cell r="M356">
            <v>889851251881</v>
          </cell>
          <cell r="N356" t="str">
            <v>Pre Pro Approved</v>
          </cell>
          <cell r="O356"/>
          <cell r="P356" t="str">
            <v>elope Witch</v>
          </cell>
          <cell r="Q356" t="str">
            <v>2024 Catalog</v>
          </cell>
          <cell r="R356" t="e">
            <v>#N/A</v>
          </cell>
          <cell r="S356" t="str">
            <v>EL251575</v>
          </cell>
          <cell r="T356">
            <v>161</v>
          </cell>
        </row>
        <row r="357">
          <cell r="A357" t="str">
            <v>EL403430-S</v>
          </cell>
          <cell r="B357" t="str">
            <v>EL403430-S</v>
          </cell>
          <cell r="C357" t="str">
            <v xml:space="preserve">The Cat in the Hat Costume Kids S </v>
          </cell>
          <cell r="D357" t="str">
            <v>Dr. Seuss</v>
          </cell>
          <cell r="E357" t="str">
            <v>The Cat in the Hat</v>
          </cell>
          <cell r="F357">
            <v>15.99</v>
          </cell>
          <cell r="G357">
            <v>31.99</v>
          </cell>
          <cell r="H357">
            <v>1</v>
          </cell>
          <cell r="I357">
            <v>18</v>
          </cell>
          <cell r="J357"/>
          <cell r="K357"/>
          <cell r="L357"/>
          <cell r="M357" t="str">
            <v>618480005370</v>
          </cell>
          <cell r="N357" t="str">
            <v>In Production</v>
          </cell>
          <cell r="O357" t="str">
            <v>https://images.fun.com/products/14894/1-1.jpg</v>
          </cell>
          <cell r="P357" t="str">
            <v>Dr. Seuss Cat in the Hat Costume</v>
          </cell>
          <cell r="Q357" t="str">
            <v>2024 Catalog</v>
          </cell>
          <cell r="R357">
            <v>14894</v>
          </cell>
          <cell r="S357" t="str">
            <v>403430S</v>
          </cell>
          <cell r="T357">
            <v>160</v>
          </cell>
        </row>
        <row r="358">
          <cell r="A358" t="str">
            <v>EL424100-ST</v>
          </cell>
          <cell r="B358" t="str">
            <v>EL424100-ST</v>
          </cell>
          <cell r="C358" t="str">
            <v>Cow Ears Headband Nose &amp; Tail Kit</v>
          </cell>
          <cell r="D358" t="str">
            <v>elope</v>
          </cell>
          <cell r="E358" t="str">
            <v>Elope Originals</v>
          </cell>
          <cell r="F358">
            <v>5.25</v>
          </cell>
          <cell r="G358">
            <v>10.5</v>
          </cell>
          <cell r="H358">
            <v>3</v>
          </cell>
          <cell r="I358">
            <v>48</v>
          </cell>
          <cell r="J358"/>
          <cell r="K358"/>
          <cell r="L358"/>
          <cell r="M358" t="str">
            <v>618480002829</v>
          </cell>
          <cell r="N358" t="str">
            <v>In Production</v>
          </cell>
          <cell r="O358" t="str">
            <v>https://images.fun.com/products/3523/1-1.jpg</v>
          </cell>
          <cell r="P358" t="str">
            <v>elope Animal Kit</v>
          </cell>
          <cell r="Q358" t="str">
            <v>2024 Catalog</v>
          </cell>
          <cell r="R358">
            <v>3523</v>
          </cell>
          <cell r="S358">
            <v>424100</v>
          </cell>
          <cell r="T358">
            <v>160</v>
          </cell>
        </row>
        <row r="359">
          <cell r="A359" t="str">
            <v>EL251445-ST</v>
          </cell>
          <cell r="B359" t="str">
            <v>EL251445-ST</v>
          </cell>
          <cell r="C359" t="str">
            <v>King Arthur Crown &amp; Hood</v>
          </cell>
          <cell r="D359" t="str">
            <v>elope</v>
          </cell>
          <cell r="E359" t="str">
            <v>Elope Originals</v>
          </cell>
          <cell r="F359">
            <v>7.99</v>
          </cell>
          <cell r="G359">
            <v>15.99</v>
          </cell>
          <cell r="H359">
            <v>3</v>
          </cell>
          <cell r="I359">
            <v>48</v>
          </cell>
          <cell r="J359"/>
          <cell r="K359"/>
          <cell r="L359"/>
          <cell r="M359" t="str">
            <v>618480047455</v>
          </cell>
          <cell r="N359" t="str">
            <v>PO Ready</v>
          </cell>
          <cell r="O359" t="str">
            <v>https://images.fun.com/products/72636/1-1.jpg</v>
          </cell>
          <cell r="P359" t="str">
            <v>elope King/Queen/Crowns/Tiara</v>
          </cell>
          <cell r="Q359" t="str">
            <v>2024 Catalog</v>
          </cell>
          <cell r="R359">
            <v>72636</v>
          </cell>
          <cell r="S359">
            <v>251445</v>
          </cell>
          <cell r="T359">
            <v>160</v>
          </cell>
        </row>
        <row r="360">
          <cell r="A360" t="str">
            <v>EL290870-ST</v>
          </cell>
          <cell r="B360" t="str">
            <v>EL290870-ST</v>
          </cell>
          <cell r="C360" t="str">
            <v>Guitar Superstar Hat with Hair</v>
          </cell>
          <cell r="D360" t="str">
            <v>elope</v>
          </cell>
          <cell r="E360" t="str">
            <v>Elope Originals</v>
          </cell>
          <cell r="F360">
            <v>13.5</v>
          </cell>
          <cell r="G360">
            <v>26.99</v>
          </cell>
          <cell r="H360">
            <v>3</v>
          </cell>
          <cell r="I360">
            <v>36</v>
          </cell>
          <cell r="J360"/>
          <cell r="K360"/>
          <cell r="L360">
            <v>84</v>
          </cell>
          <cell r="M360" t="str">
            <v>618480275209</v>
          </cell>
          <cell r="N360" t="str">
            <v>In Production</v>
          </cell>
          <cell r="O360" t="str">
            <v>https://images.fun.com/products/3412/1-1.jpg</v>
          </cell>
          <cell r="P360" t="str">
            <v>elope Halloween</v>
          </cell>
          <cell r="Q360" t="str">
            <v>2024 Catalog</v>
          </cell>
          <cell r="R360">
            <v>3412</v>
          </cell>
          <cell r="S360">
            <v>290870</v>
          </cell>
          <cell r="T360">
            <v>159</v>
          </cell>
        </row>
        <row r="361">
          <cell r="A361" t="str">
            <v>EL412783-ST</v>
          </cell>
          <cell r="B361" t="str">
            <v>EL412783-ST</v>
          </cell>
          <cell r="C361" t="str">
            <v>Evil Queen Headband &amp; Collar Set</v>
          </cell>
          <cell r="D361" t="str">
            <v>Disney</v>
          </cell>
          <cell r="E361" t="str">
            <v>Villains - Evil Queen</v>
          </cell>
          <cell r="F361">
            <v>15.99</v>
          </cell>
          <cell r="G361">
            <v>31.99</v>
          </cell>
          <cell r="H361">
            <v>3</v>
          </cell>
          <cell r="I361">
            <v>12</v>
          </cell>
          <cell r="J361"/>
          <cell r="K361"/>
          <cell r="L361">
            <v>85</v>
          </cell>
          <cell r="M361" t="str">
            <v>618480034660</v>
          </cell>
          <cell r="N361" t="str">
            <v>In Production</v>
          </cell>
          <cell r="O361" t="str">
            <v>https://images.fun.com/products/41728/1-1.jpg</v>
          </cell>
          <cell r="P361" t="str">
            <v>Disney Villains</v>
          </cell>
          <cell r="Q361" t="str">
            <v>2024 Catalog</v>
          </cell>
          <cell r="R361">
            <v>41728</v>
          </cell>
          <cell r="S361">
            <v>412783</v>
          </cell>
          <cell r="T361">
            <v>158</v>
          </cell>
        </row>
        <row r="362">
          <cell r="A362" t="str">
            <v>EL251532-ST</v>
          </cell>
          <cell r="B362" t="str">
            <v>EL251532-ST</v>
          </cell>
          <cell r="C362" t="str">
            <v>Huge Brim Witch Hat</v>
          </cell>
          <cell r="D362" t="str">
            <v>elope</v>
          </cell>
          <cell r="E362" t="str">
            <v>Elope Originals</v>
          </cell>
          <cell r="F362">
            <v>9.99</v>
          </cell>
          <cell r="G362">
            <v>19.989999999999998</v>
          </cell>
          <cell r="H362">
            <v>3</v>
          </cell>
          <cell r="I362">
            <v>24</v>
          </cell>
          <cell r="J362"/>
          <cell r="K362"/>
          <cell r="L362"/>
          <cell r="M362" t="str">
            <v>889851224182</v>
          </cell>
          <cell r="N362" t="str">
            <v>In Production</v>
          </cell>
          <cell r="O362" t="str">
            <v>https://images.fun.com/products/80782/1-1.jpg</v>
          </cell>
          <cell r="P362" t="str">
            <v>elope Witch</v>
          </cell>
          <cell r="Q362" t="str">
            <v>2024 Catalog</v>
          </cell>
          <cell r="R362">
            <v>80782</v>
          </cell>
          <cell r="S362">
            <v>251532</v>
          </cell>
          <cell r="T362">
            <v>158</v>
          </cell>
        </row>
        <row r="363">
          <cell r="A363" t="str">
            <v>EL550061-ST</v>
          </cell>
          <cell r="B363" t="str">
            <v>EL550061-ST</v>
          </cell>
          <cell r="C363" t="str">
            <v>Teacher of All Things Patch Set</v>
          </cell>
          <cell r="D363" t="str">
            <v>Dr. Seuss</v>
          </cell>
          <cell r="E363" t="str">
            <v>The Cat in the Hat</v>
          </cell>
          <cell r="F363">
            <v>5.25</v>
          </cell>
          <cell r="G363">
            <v>10.5</v>
          </cell>
          <cell r="H363">
            <v>3</v>
          </cell>
          <cell r="I363">
            <v>192</v>
          </cell>
          <cell r="J363"/>
          <cell r="K363"/>
          <cell r="L363"/>
          <cell r="M363" t="str">
            <v>618480042757</v>
          </cell>
          <cell r="N363" t="str">
            <v>In Production</v>
          </cell>
          <cell r="O363" t="str">
            <v>https://images.fun.com/products/70785/1-1.jpg</v>
          </cell>
          <cell r="P363" t="str">
            <v>Dr. Seuss Cat in the Hat Patches</v>
          </cell>
          <cell r="Q363" t="str">
            <v>2024 Catalog</v>
          </cell>
          <cell r="R363">
            <v>70785</v>
          </cell>
          <cell r="S363">
            <v>550061</v>
          </cell>
          <cell r="T363">
            <v>157</v>
          </cell>
        </row>
        <row r="364">
          <cell r="A364" t="str">
            <v>EL400627-ST</v>
          </cell>
          <cell r="B364" t="str">
            <v>EL400627-ST</v>
          </cell>
          <cell r="C364" t="str">
            <v>Sam I Am Costume Kit (3 pc)</v>
          </cell>
          <cell r="D364" t="str">
            <v>Dr. Seuss</v>
          </cell>
          <cell r="E364" t="str">
            <v>Green Eggs and Ham</v>
          </cell>
          <cell r="F364">
            <v>10.99</v>
          </cell>
          <cell r="G364">
            <v>21.99</v>
          </cell>
          <cell r="H364">
            <v>3</v>
          </cell>
          <cell r="I364">
            <v>48</v>
          </cell>
          <cell r="J364"/>
          <cell r="K364"/>
          <cell r="L364"/>
          <cell r="M364" t="str">
            <v>618480043211</v>
          </cell>
          <cell r="N364" t="str">
            <v>In Production</v>
          </cell>
          <cell r="O364" t="str">
            <v>https://images.fun.com/products/70654/1-1.jpg</v>
          </cell>
          <cell r="P364" t="str">
            <v>Dr. Seuss Green Eggs and Ham Costume</v>
          </cell>
          <cell r="Q364" t="str">
            <v>2024 Catalog</v>
          </cell>
          <cell r="R364">
            <v>70654</v>
          </cell>
          <cell r="S364">
            <v>400627</v>
          </cell>
          <cell r="T364">
            <v>157</v>
          </cell>
        </row>
        <row r="365">
          <cell r="A365" t="str">
            <v>EL433650-ST</v>
          </cell>
          <cell r="B365" t="str">
            <v>EL433650-ST</v>
          </cell>
          <cell r="C365" t="str">
            <v>CreatureCuffs Chicken Feet</v>
          </cell>
          <cell r="D365" t="str">
            <v>elope</v>
          </cell>
          <cell r="E365" t="str">
            <v>Elope Originals</v>
          </cell>
          <cell r="F365">
            <v>5.25</v>
          </cell>
          <cell r="G365">
            <v>10.5</v>
          </cell>
          <cell r="H365">
            <v>3</v>
          </cell>
          <cell r="I365">
            <v>48</v>
          </cell>
          <cell r="J365"/>
          <cell r="K365"/>
          <cell r="L365"/>
          <cell r="M365" t="str">
            <v>618480036978</v>
          </cell>
          <cell r="N365" t="str">
            <v>In Production</v>
          </cell>
          <cell r="O365" t="str">
            <v>https://images.fun.com/products/69275/1-1.jpg</v>
          </cell>
          <cell r="P365" t="str">
            <v>elope Animal</v>
          </cell>
          <cell r="Q365" t="str">
            <v>2024 Catalog</v>
          </cell>
          <cell r="R365">
            <v>69275</v>
          </cell>
          <cell r="S365">
            <v>433650</v>
          </cell>
          <cell r="T365">
            <v>157</v>
          </cell>
        </row>
        <row r="366">
          <cell r="A366" t="str">
            <v>EL331630-ST</v>
          </cell>
          <cell r="B366" t="str">
            <v>EL331630-ST</v>
          </cell>
          <cell r="C366" t="str">
            <v>Gothic Bat Glasses</v>
          </cell>
          <cell r="D366" t="str">
            <v>elope</v>
          </cell>
          <cell r="E366" t="str">
            <v>Elope Originals</v>
          </cell>
          <cell r="F366">
            <v>4.5</v>
          </cell>
          <cell r="G366">
            <v>8.99</v>
          </cell>
          <cell r="H366">
            <v>6</v>
          </cell>
          <cell r="I366">
            <v>288</v>
          </cell>
          <cell r="J366"/>
          <cell r="K366"/>
          <cell r="L366"/>
          <cell r="M366" t="str">
            <v>618480464016</v>
          </cell>
          <cell r="N366" t="str">
            <v>In Production</v>
          </cell>
          <cell r="O366" t="str">
            <v>https://images.fun.com/products/72263/1-1.jpg</v>
          </cell>
          <cell r="P366" t="str">
            <v>elope Glasses</v>
          </cell>
          <cell r="Q366" t="str">
            <v>2024 Catalog</v>
          </cell>
          <cell r="R366">
            <v>72263</v>
          </cell>
          <cell r="S366">
            <v>331630</v>
          </cell>
          <cell r="T366">
            <v>157</v>
          </cell>
        </row>
        <row r="367">
          <cell r="A367" t="str">
            <v>EL333930-ST</v>
          </cell>
          <cell r="B367" t="str">
            <v>EL333930-ST</v>
          </cell>
          <cell r="C367" t="str">
            <v>Wine Glasses Clear/Rose</v>
          </cell>
          <cell r="D367" t="str">
            <v>elope</v>
          </cell>
          <cell r="E367" t="str">
            <v>Elope Originals</v>
          </cell>
          <cell r="F367">
            <v>4.5</v>
          </cell>
          <cell r="G367">
            <v>8.99</v>
          </cell>
          <cell r="H367">
            <v>6</v>
          </cell>
          <cell r="I367">
            <v>72</v>
          </cell>
          <cell r="J367"/>
          <cell r="K367"/>
          <cell r="L367"/>
          <cell r="M367" t="str">
            <v>618480946116</v>
          </cell>
          <cell r="N367" t="str">
            <v>In Production</v>
          </cell>
          <cell r="O367" t="str">
            <v>https://images.fun.com/products/69180/1-1.jpg</v>
          </cell>
          <cell r="P367" t="str">
            <v>elope Glasses</v>
          </cell>
          <cell r="Q367" t="str">
            <v>2024 Catalog</v>
          </cell>
          <cell r="R367">
            <v>69180</v>
          </cell>
          <cell r="S367">
            <v>333930</v>
          </cell>
          <cell r="T367">
            <v>157</v>
          </cell>
        </row>
        <row r="368">
          <cell r="A368" t="str">
            <v>EL300430-ST</v>
          </cell>
          <cell r="B368" t="str">
            <v>EL300430-ST</v>
          </cell>
          <cell r="C368" t="str">
            <v>X-Ray Goggles Black/Red</v>
          </cell>
          <cell r="D368" t="str">
            <v>elope</v>
          </cell>
          <cell r="E368" t="str">
            <v>Elope Originals</v>
          </cell>
          <cell r="F368">
            <v>6.5</v>
          </cell>
          <cell r="G368">
            <v>12.99</v>
          </cell>
          <cell r="H368">
            <v>6</v>
          </cell>
          <cell r="I368">
            <v>120</v>
          </cell>
          <cell r="J368"/>
          <cell r="K368"/>
          <cell r="L368"/>
          <cell r="M368" t="str">
            <v>618480972016</v>
          </cell>
          <cell r="N368" t="str">
            <v>In Production</v>
          </cell>
          <cell r="O368" t="str">
            <v>https://images.fun.com/products/69170/1-1.jpg</v>
          </cell>
          <cell r="P368" t="str">
            <v xml:space="preserve">elope Goggles </v>
          </cell>
          <cell r="Q368" t="str">
            <v>2024 Catalog</v>
          </cell>
          <cell r="R368">
            <v>69170</v>
          </cell>
          <cell r="S368">
            <v>300430</v>
          </cell>
          <cell r="T368">
            <v>156</v>
          </cell>
        </row>
        <row r="369">
          <cell r="A369" t="str">
            <v>EL100811-ST</v>
          </cell>
          <cell r="B369" t="str">
            <v>EL100811-ST</v>
          </cell>
          <cell r="C369" t="str">
            <v>Minnie Sequin Ears Headband</v>
          </cell>
          <cell r="D369" t="str">
            <v>Disney</v>
          </cell>
          <cell r="E369" t="str">
            <v>Mickey &amp; Friends</v>
          </cell>
          <cell r="F369">
            <v>7.5</v>
          </cell>
          <cell r="G369">
            <v>14.99</v>
          </cell>
          <cell r="H369">
            <v>3</v>
          </cell>
          <cell r="I369">
            <v>96</v>
          </cell>
          <cell r="J369"/>
          <cell r="K369"/>
          <cell r="L369"/>
          <cell r="M369" t="str">
            <v>618480037913</v>
          </cell>
          <cell r="N369" t="str">
            <v>In Production</v>
          </cell>
          <cell r="O369" t="str">
            <v>https://images.fun.com/products/68968/1-1.jpg</v>
          </cell>
          <cell r="P369" t="str">
            <v>Disney Minnie Mouse</v>
          </cell>
          <cell r="Q369" t="str">
            <v>2024 Catalog</v>
          </cell>
          <cell r="R369">
            <v>68968</v>
          </cell>
          <cell r="S369">
            <v>100811</v>
          </cell>
          <cell r="T369">
            <v>155</v>
          </cell>
        </row>
        <row r="370">
          <cell r="A370" t="str">
            <v>EL5187-ST</v>
          </cell>
          <cell r="B370" t="str">
            <v>EL5187-ST</v>
          </cell>
          <cell r="C370" t="str">
            <v>3rd Eye Glasses Blue</v>
          </cell>
          <cell r="D370" t="str">
            <v>elope</v>
          </cell>
          <cell r="E370" t="str">
            <v>Elope Originals</v>
          </cell>
          <cell r="F370">
            <v>6.5</v>
          </cell>
          <cell r="G370">
            <v>9.99</v>
          </cell>
          <cell r="H370">
            <v>6</v>
          </cell>
          <cell r="I370"/>
          <cell r="J370"/>
          <cell r="K370"/>
          <cell r="L370"/>
          <cell r="M370">
            <v>889851290231</v>
          </cell>
          <cell r="N370" t="str">
            <v>Concept Approved</v>
          </cell>
          <cell r="O370"/>
          <cell r="P370" t="str">
            <v>elope Glasses</v>
          </cell>
          <cell r="Q370" t="str">
            <v>2024 Catalog</v>
          </cell>
          <cell r="R370" t="e">
            <v>#N/A</v>
          </cell>
          <cell r="S370" t="str">
            <v>EL5187</v>
          </cell>
          <cell r="T370">
            <v>154</v>
          </cell>
        </row>
        <row r="371">
          <cell r="A371" t="str">
            <v>EL433614-ST</v>
          </cell>
          <cell r="B371" t="str">
            <v>EL433614-ST</v>
          </cell>
          <cell r="C371" t="str">
            <v>Unicorn Horn White</v>
          </cell>
          <cell r="D371" t="str">
            <v>elope</v>
          </cell>
          <cell r="E371" t="str">
            <v>Elope Originals</v>
          </cell>
          <cell r="F371">
            <v>3.5</v>
          </cell>
          <cell r="G371">
            <v>6.99</v>
          </cell>
          <cell r="H371">
            <v>3</v>
          </cell>
          <cell r="I371">
            <v>24</v>
          </cell>
          <cell r="J371"/>
          <cell r="K371"/>
          <cell r="L371"/>
          <cell r="M371" t="str">
            <v>618480025149</v>
          </cell>
          <cell r="N371" t="str">
            <v>In Production</v>
          </cell>
          <cell r="O371" t="str">
            <v>https://images.fun.com/products/28524/1-1.jpg</v>
          </cell>
          <cell r="P371" t="str">
            <v>elope Animal</v>
          </cell>
          <cell r="Q371" t="str">
            <v>2024 Catalog</v>
          </cell>
          <cell r="R371">
            <v>28524</v>
          </cell>
          <cell r="S371">
            <v>433614</v>
          </cell>
          <cell r="T371">
            <v>153</v>
          </cell>
        </row>
        <row r="372">
          <cell r="A372" t="str">
            <v>EL251503-ST</v>
          </cell>
          <cell r="B372" t="str">
            <v>EL251503-ST</v>
          </cell>
          <cell r="C372" t="str">
            <v>Animal Jawesome Hat</v>
          </cell>
          <cell r="D372" t="str">
            <v>Disney</v>
          </cell>
          <cell r="E372" t="str">
            <v>Muppets</v>
          </cell>
          <cell r="F372">
            <v>17.5</v>
          </cell>
          <cell r="G372">
            <v>34.99</v>
          </cell>
          <cell r="H372">
            <v>3</v>
          </cell>
          <cell r="I372"/>
          <cell r="J372"/>
          <cell r="K372"/>
          <cell r="L372"/>
          <cell r="M372">
            <v>889851217634</v>
          </cell>
          <cell r="N372" t="str">
            <v>Proto Approved</v>
          </cell>
          <cell r="O372"/>
          <cell r="P372" t="str">
            <v>Disney Muppets</v>
          </cell>
          <cell r="Q372" t="str">
            <v>2024 Catalog</v>
          </cell>
          <cell r="R372" t="e">
            <v>#N/A</v>
          </cell>
          <cell r="S372" t="str">
            <v>EL251503</v>
          </cell>
          <cell r="T372">
            <v>152</v>
          </cell>
        </row>
        <row r="373">
          <cell r="A373" t="str">
            <v>EL426000-ST</v>
          </cell>
          <cell r="B373" t="str">
            <v>EL426000-ST</v>
          </cell>
          <cell r="C373" t="str">
            <v>Thing 1&amp;2 Plush Wig Kids</v>
          </cell>
          <cell r="D373" t="str">
            <v>Dr. Seuss</v>
          </cell>
          <cell r="E373" t="str">
            <v>The Cat in the Hat</v>
          </cell>
          <cell r="F373">
            <v>7.5</v>
          </cell>
          <cell r="G373">
            <v>14.99</v>
          </cell>
          <cell r="H373">
            <v>3</v>
          </cell>
          <cell r="I373">
            <v>48</v>
          </cell>
          <cell r="J373"/>
          <cell r="K373"/>
          <cell r="L373"/>
          <cell r="M373" t="str">
            <v>618480044201</v>
          </cell>
          <cell r="N373" t="str">
            <v>In Production</v>
          </cell>
          <cell r="O373" t="str">
            <v>https://images.fun.com/products/70656/1-1.jpg</v>
          </cell>
          <cell r="P373" t="str">
            <v>Dr. Seuss Thing 1 &amp; 2 Accessories</v>
          </cell>
          <cell r="Q373" t="str">
            <v>2024 Catalog</v>
          </cell>
          <cell r="R373">
            <v>70656</v>
          </cell>
          <cell r="S373">
            <v>426000</v>
          </cell>
          <cell r="T373">
            <v>151</v>
          </cell>
        </row>
        <row r="374">
          <cell r="A374" t="str">
            <v>EL101800-ST</v>
          </cell>
          <cell r="B374" t="str">
            <v>EL101800-ST</v>
          </cell>
          <cell r="C374" t="str">
            <v>Shark Fin Headband</v>
          </cell>
          <cell r="D374" t="str">
            <v>elope</v>
          </cell>
          <cell r="E374" t="str">
            <v>Elope Originals</v>
          </cell>
          <cell r="F374">
            <v>4.5</v>
          </cell>
          <cell r="G374">
            <v>8.99</v>
          </cell>
          <cell r="H374">
            <v>3</v>
          </cell>
          <cell r="I374">
            <v>48</v>
          </cell>
          <cell r="J374"/>
          <cell r="K374"/>
          <cell r="L374"/>
          <cell r="M374" t="str">
            <v>618480440126</v>
          </cell>
          <cell r="N374" t="str">
            <v>In Production</v>
          </cell>
          <cell r="O374" t="str">
            <v>https://images.fun.com/products/53227/1-1.jpg</v>
          </cell>
          <cell r="P374" t="str">
            <v xml:space="preserve">elope Aquatic </v>
          </cell>
          <cell r="Q374" t="str">
            <v>2024 Catalog</v>
          </cell>
          <cell r="R374">
            <v>53227</v>
          </cell>
          <cell r="S374">
            <v>101800</v>
          </cell>
          <cell r="T374">
            <v>150</v>
          </cell>
        </row>
        <row r="375">
          <cell r="A375" t="str">
            <v>EL104740-ST</v>
          </cell>
          <cell r="B375" t="str">
            <v>EL104740-ST</v>
          </cell>
          <cell r="C375" t="str">
            <v>Deluxe Cat Ears Headband</v>
          </cell>
          <cell r="D375" t="str">
            <v>elope</v>
          </cell>
          <cell r="E375" t="str">
            <v>Elope Originals</v>
          </cell>
          <cell r="F375">
            <v>5.25</v>
          </cell>
          <cell r="G375">
            <v>10.5</v>
          </cell>
          <cell r="H375">
            <v>3</v>
          </cell>
          <cell r="I375">
            <v>96</v>
          </cell>
          <cell r="J375"/>
          <cell r="K375"/>
          <cell r="L375"/>
          <cell r="M375" t="str">
            <v>618480014099</v>
          </cell>
          <cell r="N375" t="str">
            <v>In Production</v>
          </cell>
          <cell r="O375" t="str">
            <v>https://images.fun.com/products/69462/1-1.jpg</v>
          </cell>
          <cell r="P375" t="str">
            <v>elope Animal Headband</v>
          </cell>
          <cell r="Q375" t="str">
            <v>2024 Catalog</v>
          </cell>
          <cell r="R375">
            <v>69462</v>
          </cell>
          <cell r="S375">
            <v>104740</v>
          </cell>
          <cell r="T375">
            <v>148</v>
          </cell>
        </row>
        <row r="376">
          <cell r="A376" t="str">
            <v>EL251403-ST</v>
          </cell>
          <cell r="B376" t="str">
            <v>EL251403-ST</v>
          </cell>
          <cell r="C376" t="str">
            <v>Alligator Plush Hat</v>
          </cell>
          <cell r="D376" t="str">
            <v>elope</v>
          </cell>
          <cell r="E376" t="str">
            <v>Elope Originals</v>
          </cell>
          <cell r="F376">
            <v>13.5</v>
          </cell>
          <cell r="G376">
            <v>26.99</v>
          </cell>
          <cell r="H376">
            <v>3</v>
          </cell>
          <cell r="I376">
            <v>48</v>
          </cell>
          <cell r="J376"/>
          <cell r="K376"/>
          <cell r="L376"/>
          <cell r="M376" t="str">
            <v>618480044393</v>
          </cell>
          <cell r="N376" t="str">
            <v>In Production</v>
          </cell>
          <cell r="O376" t="str">
            <v>https://images.fun.com/products/75507/1-1.jpg</v>
          </cell>
          <cell r="P376" t="str">
            <v>elope Animal Plush Hat</v>
          </cell>
          <cell r="Q376" t="str">
            <v>2024 Catalog</v>
          </cell>
          <cell r="R376">
            <v>75507</v>
          </cell>
          <cell r="S376">
            <v>251403</v>
          </cell>
          <cell r="T376">
            <v>147</v>
          </cell>
        </row>
        <row r="377">
          <cell r="A377" t="str">
            <v>EL251413-ST</v>
          </cell>
          <cell r="B377" t="str">
            <v>EL251413-ST</v>
          </cell>
          <cell r="C377" t="str">
            <v>Frog Jawesome Hat</v>
          </cell>
          <cell r="D377" t="str">
            <v>elope</v>
          </cell>
          <cell r="E377" t="str">
            <v>Elope Originals</v>
          </cell>
          <cell r="F377">
            <v>10.5</v>
          </cell>
          <cell r="G377">
            <v>20.99</v>
          </cell>
          <cell r="H377">
            <v>3</v>
          </cell>
          <cell r="I377">
            <v>48</v>
          </cell>
          <cell r="J377"/>
          <cell r="K377"/>
          <cell r="L377"/>
          <cell r="M377" t="str">
            <v>618480044904</v>
          </cell>
          <cell r="N377" t="str">
            <v>In Production</v>
          </cell>
          <cell r="O377" t="str">
            <v>https://images.fun.com/products/74773/1-1.jpg</v>
          </cell>
          <cell r="P377" t="str">
            <v>elope Jawesome</v>
          </cell>
          <cell r="Q377" t="str">
            <v>2024 Catalog</v>
          </cell>
          <cell r="R377">
            <v>74773</v>
          </cell>
          <cell r="S377">
            <v>251413</v>
          </cell>
          <cell r="T377">
            <v>147</v>
          </cell>
        </row>
        <row r="378">
          <cell r="A378" t="str">
            <v>EL291160-ST</v>
          </cell>
          <cell r="B378" t="str">
            <v>EL291160-ST</v>
          </cell>
          <cell r="C378" t="str">
            <v>Woody Deluxe Hat Adult</v>
          </cell>
          <cell r="D378" t="str">
            <v>Disney</v>
          </cell>
          <cell r="E378" t="str">
            <v>Toy Story</v>
          </cell>
          <cell r="F378">
            <v>13.99</v>
          </cell>
          <cell r="G378">
            <v>27.99</v>
          </cell>
          <cell r="H378">
            <v>3</v>
          </cell>
          <cell r="I378">
            <v>6</v>
          </cell>
          <cell r="J378"/>
          <cell r="K378"/>
          <cell r="L378">
            <v>63</v>
          </cell>
          <cell r="M378" t="str">
            <v>618480686050</v>
          </cell>
          <cell r="N378" t="str">
            <v>In Production</v>
          </cell>
          <cell r="O378" t="str">
            <v>https://images.fun.com/products/3424/1-1.jpg</v>
          </cell>
          <cell r="P378" t="str">
            <v>Disney Toy Story</v>
          </cell>
          <cell r="Q378" t="str">
            <v>2024 Catalog</v>
          </cell>
          <cell r="R378">
            <v>3424</v>
          </cell>
          <cell r="S378">
            <v>291160</v>
          </cell>
          <cell r="T378">
            <v>146</v>
          </cell>
        </row>
        <row r="379">
          <cell r="A379" t="str">
            <v>EL104500-ST</v>
          </cell>
          <cell r="B379" t="str">
            <v>EL104500-ST</v>
          </cell>
          <cell r="C379" t="str">
            <v>The Cat in the Hat Deluxe  Headband</v>
          </cell>
          <cell r="D379" t="str">
            <v>Dr. Seuss</v>
          </cell>
          <cell r="E379" t="str">
            <v>The Cat in the Hat</v>
          </cell>
          <cell r="F379">
            <v>6.5</v>
          </cell>
          <cell r="G379">
            <v>12.99</v>
          </cell>
          <cell r="H379">
            <v>3</v>
          </cell>
          <cell r="I379">
            <v>96</v>
          </cell>
          <cell r="J379"/>
          <cell r="K379"/>
          <cell r="L379">
            <v>21</v>
          </cell>
          <cell r="M379" t="str">
            <v>618480004755</v>
          </cell>
          <cell r="N379" t="str">
            <v>In Production</v>
          </cell>
          <cell r="O379" t="str">
            <v>https://images.fun.com/products/14876/1-1.jpg</v>
          </cell>
          <cell r="P379" t="str">
            <v>Dr. Seuss Cat in the Hat Headband</v>
          </cell>
          <cell r="Q379" t="str">
            <v>2024 Catalog</v>
          </cell>
          <cell r="R379">
            <v>14876</v>
          </cell>
          <cell r="S379">
            <v>104500</v>
          </cell>
          <cell r="T379">
            <v>146</v>
          </cell>
        </row>
        <row r="380">
          <cell r="A380" t="str">
            <v>EL422300-ST</v>
          </cell>
          <cell r="B380" t="str">
            <v>EL422300-ST</v>
          </cell>
          <cell r="C380" t="str">
            <v>Tiger Ears Headband &amp; Tail Kit</v>
          </cell>
          <cell r="D380" t="str">
            <v>elope</v>
          </cell>
          <cell r="E380" t="str">
            <v>Elope Originals</v>
          </cell>
          <cell r="F380">
            <v>5.25</v>
          </cell>
          <cell r="G380">
            <v>10.5</v>
          </cell>
          <cell r="H380">
            <v>3</v>
          </cell>
          <cell r="I380">
            <v>96</v>
          </cell>
          <cell r="J380"/>
          <cell r="K380"/>
          <cell r="L380">
            <v>51</v>
          </cell>
          <cell r="M380" t="str">
            <v>618480426960</v>
          </cell>
          <cell r="N380" t="str">
            <v>In Production</v>
          </cell>
          <cell r="O380" t="str">
            <v>https://images.fun.com/products/14772/1-1.jpg</v>
          </cell>
          <cell r="P380" t="str">
            <v>elope Animal Kit</v>
          </cell>
          <cell r="Q380" t="str">
            <v>2024 Catalog</v>
          </cell>
          <cell r="R380">
            <v>14772</v>
          </cell>
          <cell r="S380">
            <v>422300</v>
          </cell>
          <cell r="T380">
            <v>145</v>
          </cell>
        </row>
        <row r="381">
          <cell r="A381" t="str">
            <v>EL424014-ST</v>
          </cell>
          <cell r="B381" t="str">
            <v>EL424014-ST</v>
          </cell>
          <cell r="C381" t="str">
            <v>Orange Fingerless Paws</v>
          </cell>
          <cell r="D381" t="str">
            <v>elope</v>
          </cell>
          <cell r="E381" t="str">
            <v>Elope Originals</v>
          </cell>
          <cell r="F381">
            <v>5.25</v>
          </cell>
          <cell r="G381">
            <v>10.5</v>
          </cell>
          <cell r="H381">
            <v>3</v>
          </cell>
          <cell r="I381">
            <v>96</v>
          </cell>
          <cell r="J381"/>
          <cell r="K381"/>
          <cell r="L381"/>
          <cell r="M381" t="str">
            <v>618480014464</v>
          </cell>
          <cell r="N381" t="str">
            <v>In Production</v>
          </cell>
          <cell r="O381" t="str">
            <v>https://images.fun.com/products/69219/1-1.jpg</v>
          </cell>
          <cell r="P381" t="str">
            <v>elope Animal Paws</v>
          </cell>
          <cell r="Q381" t="str">
            <v>2024 Catalog</v>
          </cell>
          <cell r="R381">
            <v>69219</v>
          </cell>
          <cell r="S381">
            <v>424014</v>
          </cell>
          <cell r="T381">
            <v>145</v>
          </cell>
        </row>
        <row r="382">
          <cell r="A382" t="str">
            <v>EL324630-ST</v>
          </cell>
          <cell r="B382" t="str">
            <v>EL324630-ST</v>
          </cell>
          <cell r="C382" t="str">
            <v>Sweetheart Glasses</v>
          </cell>
          <cell r="D382" t="str">
            <v>elope</v>
          </cell>
          <cell r="E382" t="str">
            <v>Elope Originals</v>
          </cell>
          <cell r="F382">
            <v>4.5</v>
          </cell>
          <cell r="G382">
            <v>8.99</v>
          </cell>
          <cell r="H382">
            <v>6</v>
          </cell>
          <cell r="I382">
            <v>288</v>
          </cell>
          <cell r="J382"/>
          <cell r="K382"/>
          <cell r="L382"/>
          <cell r="M382" t="str">
            <v>618480432312</v>
          </cell>
          <cell r="N382" t="str">
            <v>In Production</v>
          </cell>
          <cell r="O382" t="str">
            <v>https://images.fun.com/products/3440/1-1.jpg</v>
          </cell>
          <cell r="P382" t="str">
            <v>elope Holiday Valentine's Day</v>
          </cell>
          <cell r="Q382" t="str">
            <v>2024 Catalog</v>
          </cell>
          <cell r="R382">
            <v>3440</v>
          </cell>
          <cell r="S382">
            <v>324630</v>
          </cell>
          <cell r="T382">
            <v>145</v>
          </cell>
        </row>
        <row r="383">
          <cell r="A383" t="str">
            <v>EL290223-ST</v>
          </cell>
          <cell r="B383" t="str">
            <v>EL290223-ST</v>
          </cell>
          <cell r="C383" t="str">
            <v>King Crown</v>
          </cell>
          <cell r="D383" t="str">
            <v>elope</v>
          </cell>
          <cell r="E383" t="str">
            <v>Elope Originals</v>
          </cell>
          <cell r="F383">
            <v>5.25</v>
          </cell>
          <cell r="G383">
            <v>10.5</v>
          </cell>
          <cell r="H383">
            <v>3</v>
          </cell>
          <cell r="I383">
            <v>36</v>
          </cell>
          <cell r="J383"/>
          <cell r="K383"/>
          <cell r="L383"/>
          <cell r="M383" t="str">
            <v>618480014075</v>
          </cell>
          <cell r="N383" t="str">
            <v>In Production</v>
          </cell>
          <cell r="O383" t="str">
            <v>https://images.fun.com/products/23292/1-1.jpg</v>
          </cell>
          <cell r="P383" t="str">
            <v>elope King/Queen/Crowns/Tiara</v>
          </cell>
          <cell r="Q383" t="str">
            <v>2024 Catalog</v>
          </cell>
          <cell r="R383">
            <v>23292</v>
          </cell>
          <cell r="S383">
            <v>290223</v>
          </cell>
          <cell r="T383">
            <v>145</v>
          </cell>
        </row>
        <row r="384">
          <cell r="A384" t="str">
            <v>EL291971-ST</v>
          </cell>
          <cell r="B384" t="str">
            <v>EL291971-ST</v>
          </cell>
          <cell r="C384" t="str">
            <v>Beast Hood with Horns</v>
          </cell>
          <cell r="D384" t="str">
            <v>Disney</v>
          </cell>
          <cell r="E384" t="str">
            <v>Beauty and the Beast - Live Action</v>
          </cell>
          <cell r="F384">
            <v>15.99</v>
          </cell>
          <cell r="G384">
            <v>31.99</v>
          </cell>
          <cell r="H384">
            <v>3</v>
          </cell>
          <cell r="I384">
            <v>12</v>
          </cell>
          <cell r="J384"/>
          <cell r="K384"/>
          <cell r="L384"/>
          <cell r="M384" t="str">
            <v>618480036626</v>
          </cell>
          <cell r="N384" t="str">
            <v>In Production</v>
          </cell>
          <cell r="O384" t="str">
            <v>https://images.fun.com/products/69151/1-1.jpg</v>
          </cell>
          <cell r="P384" t="str">
            <v>Disney Beauty &amp; The Beast</v>
          </cell>
          <cell r="Q384" t="str">
            <v>2024 Catalog</v>
          </cell>
          <cell r="R384">
            <v>69151</v>
          </cell>
          <cell r="S384">
            <v>291971</v>
          </cell>
          <cell r="T384">
            <v>143</v>
          </cell>
        </row>
        <row r="385">
          <cell r="A385" t="str">
            <v>EL200350-ST</v>
          </cell>
          <cell r="B385" t="str">
            <v>EL200350-ST</v>
          </cell>
          <cell r="C385" t="str">
            <v>Jessie Hat</v>
          </cell>
          <cell r="D385" t="str">
            <v>Disney</v>
          </cell>
          <cell r="E385" t="str">
            <v>Toy Story</v>
          </cell>
          <cell r="F385">
            <v>12.5</v>
          </cell>
          <cell r="G385">
            <v>24.99</v>
          </cell>
          <cell r="H385">
            <v>3</v>
          </cell>
          <cell r="I385">
            <v>6</v>
          </cell>
          <cell r="J385"/>
          <cell r="K385"/>
          <cell r="L385">
            <v>57</v>
          </cell>
          <cell r="M385" t="str">
            <v>618480686074</v>
          </cell>
          <cell r="N385" t="str">
            <v>In Production</v>
          </cell>
          <cell r="O385" t="str">
            <v>https://images.fun.com/products/18231/1-1.jpg</v>
          </cell>
          <cell r="P385" t="str">
            <v>Disney Toy Story</v>
          </cell>
          <cell r="Q385" t="str">
            <v>2024 Catalog</v>
          </cell>
          <cell r="R385">
            <v>18231</v>
          </cell>
          <cell r="S385">
            <v>200350</v>
          </cell>
          <cell r="T385">
            <v>143</v>
          </cell>
        </row>
        <row r="386">
          <cell r="A386" t="str">
            <v>EL403430-L</v>
          </cell>
          <cell r="B386" t="str">
            <v>EL403430-L</v>
          </cell>
          <cell r="C386" t="str">
            <v>The Cat in the Hat Costume Kids L</v>
          </cell>
          <cell r="D386" t="str">
            <v>Dr. Seuss</v>
          </cell>
          <cell r="E386" t="str">
            <v>The Cat in the Hat</v>
          </cell>
          <cell r="F386">
            <v>15.99</v>
          </cell>
          <cell r="G386">
            <v>31.99</v>
          </cell>
          <cell r="H386">
            <v>1</v>
          </cell>
          <cell r="I386">
            <v>24</v>
          </cell>
          <cell r="J386"/>
          <cell r="K386"/>
          <cell r="L386"/>
          <cell r="M386" t="str">
            <v>618480046397</v>
          </cell>
          <cell r="N386" t="str">
            <v>In Production</v>
          </cell>
          <cell r="O386" t="str">
            <v>https://images.fun.com/products/14894/1-1.jpg</v>
          </cell>
          <cell r="P386" t="str">
            <v>Dr. Seuss Cat in the Hat Costume</v>
          </cell>
          <cell r="Q386" t="str">
            <v>2024 Catalog</v>
          </cell>
          <cell r="R386">
            <v>14894</v>
          </cell>
          <cell r="S386" t="str">
            <v>403430L</v>
          </cell>
          <cell r="T386">
            <v>142</v>
          </cell>
        </row>
        <row r="387">
          <cell r="A387" t="str">
            <v>EL104523-ST</v>
          </cell>
          <cell r="B387" t="str">
            <v>EL104523-ST</v>
          </cell>
          <cell r="C387" t="str">
            <v>Giant Christmas Bow Headband</v>
          </cell>
          <cell r="D387" t="str">
            <v>elope</v>
          </cell>
          <cell r="E387" t="str">
            <v>Elope Originals</v>
          </cell>
          <cell r="F387">
            <v>5.25</v>
          </cell>
          <cell r="G387">
            <v>10.5</v>
          </cell>
          <cell r="H387">
            <v>3</v>
          </cell>
          <cell r="I387">
            <v>48</v>
          </cell>
          <cell r="J387"/>
          <cell r="K387"/>
          <cell r="L387"/>
          <cell r="M387" t="str">
            <v>618480034134</v>
          </cell>
          <cell r="N387" t="str">
            <v>In Production</v>
          </cell>
          <cell r="O387" t="str">
            <v>https://images.fun.com/products/68987/1-1.jpg</v>
          </cell>
          <cell r="P387" t="str">
            <v>elope Holiday Christmas</v>
          </cell>
          <cell r="Q387" t="str">
            <v>2024 Catalog</v>
          </cell>
          <cell r="R387">
            <v>68987</v>
          </cell>
          <cell r="S387">
            <v>104523</v>
          </cell>
          <cell r="T387">
            <v>142</v>
          </cell>
        </row>
        <row r="388">
          <cell r="A388" t="str">
            <v>EL290550-ST</v>
          </cell>
          <cell r="B388" t="str">
            <v>EL290550-ST</v>
          </cell>
          <cell r="C388" t="str">
            <v>Werewolf Plush Hat</v>
          </cell>
          <cell r="D388" t="str">
            <v>elope</v>
          </cell>
          <cell r="E388" t="str">
            <v>Elope Originals</v>
          </cell>
          <cell r="F388">
            <v>10.99</v>
          </cell>
          <cell r="G388">
            <v>21.99</v>
          </cell>
          <cell r="H388">
            <v>3</v>
          </cell>
          <cell r="I388">
            <v>48</v>
          </cell>
          <cell r="J388"/>
          <cell r="K388"/>
          <cell r="L388"/>
          <cell r="M388" t="str">
            <v>618480557527</v>
          </cell>
          <cell r="N388" t="str">
            <v>In Production</v>
          </cell>
          <cell r="O388" t="str">
            <v>https://images.fun.com/products/18162/1-1.jpg</v>
          </cell>
          <cell r="P388" t="str">
            <v>elope Animal Plush Hat</v>
          </cell>
          <cell r="Q388" t="str">
            <v>2024 Catalog</v>
          </cell>
          <cell r="R388">
            <v>18162</v>
          </cell>
          <cell r="S388">
            <v>290550</v>
          </cell>
          <cell r="T388">
            <v>141</v>
          </cell>
        </row>
        <row r="389">
          <cell r="A389" t="str">
            <v>EL101113-ST</v>
          </cell>
          <cell r="B389" t="str">
            <v>EL101113-ST</v>
          </cell>
          <cell r="C389" t="str">
            <v>Bendy Bug Pom Antennae Headband</v>
          </cell>
          <cell r="D389" t="str">
            <v>elope</v>
          </cell>
          <cell r="E389" t="str">
            <v>Elope Originals</v>
          </cell>
          <cell r="F389">
            <v>4.5</v>
          </cell>
          <cell r="G389">
            <v>8.99</v>
          </cell>
          <cell r="H389">
            <v>3</v>
          </cell>
          <cell r="I389">
            <v>96</v>
          </cell>
          <cell r="J389"/>
          <cell r="K389"/>
          <cell r="L389"/>
          <cell r="M389" t="str">
            <v>618480036930</v>
          </cell>
          <cell r="N389" t="str">
            <v>In Production</v>
          </cell>
          <cell r="O389" t="str">
            <v>https://images.fun.com/products/47004/1-1.jpg</v>
          </cell>
          <cell r="P389" t="str">
            <v>elope Fairy/Garden/Wings</v>
          </cell>
          <cell r="Q389" t="str">
            <v>2024 Catalog</v>
          </cell>
          <cell r="R389">
            <v>47004</v>
          </cell>
          <cell r="S389">
            <v>101113</v>
          </cell>
          <cell r="T389">
            <v>141</v>
          </cell>
        </row>
        <row r="390">
          <cell r="A390" t="str">
            <v>EL111730-ST</v>
          </cell>
          <cell r="B390" t="str">
            <v>EL111730-ST</v>
          </cell>
          <cell r="C390" t="str">
            <v>Gold Caesar Circlet</v>
          </cell>
          <cell r="D390" t="str">
            <v>elope</v>
          </cell>
          <cell r="E390" t="str">
            <v>Elope Originals</v>
          </cell>
          <cell r="F390">
            <v>10.99</v>
          </cell>
          <cell r="G390">
            <v>21.99</v>
          </cell>
          <cell r="H390">
            <v>3</v>
          </cell>
          <cell r="I390">
            <v>60</v>
          </cell>
          <cell r="J390"/>
          <cell r="K390"/>
          <cell r="L390"/>
          <cell r="M390" t="str">
            <v>055431718819</v>
          </cell>
          <cell r="N390" t="str">
            <v>In Production</v>
          </cell>
          <cell r="O390" t="str">
            <v>https://images.fun.com/products/14754/1-1.jpg</v>
          </cell>
          <cell r="P390" t="str">
            <v>elope King/Queen/Crowns/Tiara</v>
          </cell>
          <cell r="Q390" t="str">
            <v>2024 Catalog</v>
          </cell>
          <cell r="R390">
            <v>14754</v>
          </cell>
          <cell r="S390">
            <v>111730</v>
          </cell>
          <cell r="T390">
            <v>141</v>
          </cell>
        </row>
        <row r="391">
          <cell r="A391" t="str">
            <v>EL251586-ST</v>
          </cell>
          <cell r="B391" t="str">
            <v>EL251586-ST</v>
          </cell>
          <cell r="C391" t="str">
            <v xml:space="preserve">Barbossa Pirate Hat with Feather </v>
          </cell>
          <cell r="D391" t="str">
            <v>Disney</v>
          </cell>
          <cell r="E391" t="str">
            <v>Pirates of the Caribbean</v>
          </cell>
          <cell r="F391">
            <v>17.5</v>
          </cell>
          <cell r="G391">
            <v>34.99</v>
          </cell>
          <cell r="H391">
            <v>3</v>
          </cell>
          <cell r="I391"/>
          <cell r="J391"/>
          <cell r="K391"/>
          <cell r="L391"/>
          <cell r="M391">
            <v>889851318157</v>
          </cell>
          <cell r="N391" t="str">
            <v>PO Ready</v>
          </cell>
          <cell r="O391"/>
          <cell r="P391" t="str">
            <v>Disney Pirate</v>
          </cell>
          <cell r="Q391" t="str">
            <v>2024 Catalog</v>
          </cell>
          <cell r="R391"/>
          <cell r="S391">
            <v>251586</v>
          </cell>
          <cell r="T391">
            <v>140</v>
          </cell>
        </row>
        <row r="392">
          <cell r="A392" t="str">
            <v>EL453358-ST</v>
          </cell>
          <cell r="B392" t="str">
            <v>EL453358-ST</v>
          </cell>
          <cell r="C392" t="str">
            <v>The Raven Book Bag</v>
          </cell>
          <cell r="D392" t="str">
            <v>elope</v>
          </cell>
          <cell r="E392" t="str">
            <v>Elope Originals</v>
          </cell>
          <cell r="F392">
            <v>12.5</v>
          </cell>
          <cell r="G392">
            <v>24.99</v>
          </cell>
          <cell r="H392">
            <v>3</v>
          </cell>
          <cell r="I392">
            <v>12</v>
          </cell>
          <cell r="J392"/>
          <cell r="K392"/>
          <cell r="L392"/>
          <cell r="M392" t="str">
            <v>889851228920</v>
          </cell>
          <cell r="N392" t="str">
            <v>In Production</v>
          </cell>
          <cell r="O392" t="str">
            <v>https://images.fun.com/products/82474/1-1.jpg</v>
          </cell>
          <cell r="P392" t="str">
            <v>elope Bag</v>
          </cell>
          <cell r="Q392" t="str">
            <v>2024 Catalog</v>
          </cell>
          <cell r="R392">
            <v>82474</v>
          </cell>
          <cell r="S392">
            <v>453358</v>
          </cell>
          <cell r="T392">
            <v>140</v>
          </cell>
        </row>
        <row r="393">
          <cell r="A393" t="str">
            <v>EL300030-ST</v>
          </cell>
          <cell r="B393" t="str">
            <v>EL300030-ST</v>
          </cell>
          <cell r="C393" t="str">
            <v>Atomic Ray Goggles Silver/Mirror</v>
          </cell>
          <cell r="D393" t="str">
            <v>elope</v>
          </cell>
          <cell r="E393" t="str">
            <v>Elope Originals</v>
          </cell>
          <cell r="F393">
            <v>4.5</v>
          </cell>
          <cell r="G393">
            <v>8.99</v>
          </cell>
          <cell r="H393">
            <v>6</v>
          </cell>
          <cell r="I393">
            <v>48</v>
          </cell>
          <cell r="J393"/>
          <cell r="K393"/>
          <cell r="L393"/>
          <cell r="M393" t="str">
            <v>618480286021</v>
          </cell>
          <cell r="N393" t="str">
            <v>In Production</v>
          </cell>
          <cell r="O393" t="str">
            <v>https://images.fun.com/products/69164/1-1.jpg</v>
          </cell>
          <cell r="P393" t="str">
            <v xml:space="preserve">elope Goggles </v>
          </cell>
          <cell r="Q393" t="str">
            <v>2024 Catalog</v>
          </cell>
          <cell r="R393">
            <v>69164</v>
          </cell>
          <cell r="S393">
            <v>300030</v>
          </cell>
          <cell r="T393">
            <v>139</v>
          </cell>
        </row>
        <row r="394">
          <cell r="A394" t="str">
            <v>EL424016-ST</v>
          </cell>
          <cell r="B394" t="str">
            <v>EL424016-ST</v>
          </cell>
          <cell r="C394" t="str">
            <v>Lion Brown Fingerless Paws</v>
          </cell>
          <cell r="D394" t="str">
            <v>elope</v>
          </cell>
          <cell r="E394" t="str">
            <v>Elope Originals</v>
          </cell>
          <cell r="F394">
            <v>5.25</v>
          </cell>
          <cell r="G394">
            <v>10.5</v>
          </cell>
          <cell r="H394">
            <v>3</v>
          </cell>
          <cell r="I394">
            <v>96</v>
          </cell>
          <cell r="J394"/>
          <cell r="K394"/>
          <cell r="L394"/>
          <cell r="M394" t="str">
            <v>618480038422</v>
          </cell>
          <cell r="N394" t="str">
            <v>In Production</v>
          </cell>
          <cell r="O394" t="str">
            <v>https://images.fun.com/products/47686/1-1.jpg</v>
          </cell>
          <cell r="P394" t="str">
            <v>elope Animal Paws</v>
          </cell>
          <cell r="Q394" t="str">
            <v>2024 Catalog</v>
          </cell>
          <cell r="R394">
            <v>47686</v>
          </cell>
          <cell r="S394">
            <v>424016</v>
          </cell>
          <cell r="T394">
            <v>138</v>
          </cell>
        </row>
        <row r="395">
          <cell r="A395" t="str">
            <v>EL451353-ST</v>
          </cell>
          <cell r="B395" t="str">
            <v>EL451353-ST</v>
          </cell>
          <cell r="C395" t="str">
            <v>Lobster Plush HB &amp; Claws Kit</v>
          </cell>
          <cell r="D395" t="str">
            <v>elope</v>
          </cell>
          <cell r="E395" t="str">
            <v>Elope Originals</v>
          </cell>
          <cell r="F395">
            <v>7.99</v>
          </cell>
          <cell r="G395">
            <v>15.99</v>
          </cell>
          <cell r="H395">
            <v>3</v>
          </cell>
          <cell r="I395">
            <v>48</v>
          </cell>
          <cell r="J395"/>
          <cell r="K395"/>
          <cell r="L395"/>
          <cell r="M395" t="str">
            <v>618480047158</v>
          </cell>
          <cell r="N395" t="str">
            <v>In Production</v>
          </cell>
          <cell r="O395" t="str">
            <v>https://images.fun.com/products/72267/1-1.jpg</v>
          </cell>
          <cell r="P395" t="str">
            <v xml:space="preserve">elope Aquatic </v>
          </cell>
          <cell r="Q395" t="str">
            <v>2024 Catalog</v>
          </cell>
          <cell r="R395">
            <v>72267</v>
          </cell>
          <cell r="S395">
            <v>451353</v>
          </cell>
          <cell r="T395">
            <v>138</v>
          </cell>
        </row>
        <row r="396">
          <cell r="A396" t="str">
            <v>EL251595-ST</v>
          </cell>
          <cell r="B396" t="str">
            <v>EL251595-ST</v>
          </cell>
          <cell r="C396" t="str">
            <v>Mickey Mouse Santa Cap</v>
          </cell>
          <cell r="D396" t="str">
            <v>Disney</v>
          </cell>
          <cell r="E396" t="str">
            <v>Mickey</v>
          </cell>
          <cell r="F396">
            <v>9.99</v>
          </cell>
          <cell r="G396">
            <v>19.989999999999998</v>
          </cell>
          <cell r="H396">
            <v>3</v>
          </cell>
          <cell r="I396"/>
          <cell r="J396"/>
          <cell r="K396"/>
          <cell r="L396"/>
          <cell r="M396">
            <v>889851319734</v>
          </cell>
          <cell r="N396" t="str">
            <v>PO Ready</v>
          </cell>
          <cell r="O396"/>
          <cell r="P396" t="str">
            <v>Disney Mickey Mouse</v>
          </cell>
          <cell r="Q396" t="str">
            <v>2024 Catalog</v>
          </cell>
          <cell r="R396"/>
          <cell r="S396">
            <v>251595</v>
          </cell>
          <cell r="T396">
            <v>137</v>
          </cell>
        </row>
        <row r="397">
          <cell r="A397" t="str">
            <v>EL433700-ST</v>
          </cell>
          <cell r="B397" t="str">
            <v>EL433700-ST</v>
          </cell>
          <cell r="C397" t="str">
            <v>Pirate Parachute Skirt Black One Size</v>
          </cell>
          <cell r="D397" t="str">
            <v>elope</v>
          </cell>
          <cell r="E397" t="str">
            <v>Elope Originals</v>
          </cell>
          <cell r="F397">
            <v>19.899999999999999</v>
          </cell>
          <cell r="G397">
            <v>21.99</v>
          </cell>
          <cell r="H397">
            <v>1</v>
          </cell>
          <cell r="I397">
            <v>48</v>
          </cell>
          <cell r="J397"/>
          <cell r="K397"/>
          <cell r="L397"/>
          <cell r="M397" t="str">
            <v>618480034769</v>
          </cell>
          <cell r="N397" t="str">
            <v>In Production</v>
          </cell>
          <cell r="O397" t="str">
            <v>https://images.fun.com/products/69288/1-1.jpg</v>
          </cell>
          <cell r="P397" t="str">
            <v>elope Pirate</v>
          </cell>
          <cell r="Q397" t="str">
            <v>2024 Catalog</v>
          </cell>
          <cell r="R397">
            <v>69288</v>
          </cell>
          <cell r="S397">
            <v>433700</v>
          </cell>
          <cell r="T397">
            <v>137</v>
          </cell>
        </row>
        <row r="398">
          <cell r="A398" t="str">
            <v>EL291261-ST</v>
          </cell>
          <cell r="B398" t="str">
            <v>EL291261-ST</v>
          </cell>
          <cell r="C398" t="str">
            <v>The Grinch Plush Hat with Beard</v>
          </cell>
          <cell r="D398" t="str">
            <v>Dr. Seuss</v>
          </cell>
          <cell r="E398" t="str">
            <v>The Grinch</v>
          </cell>
          <cell r="F398">
            <v>10.99</v>
          </cell>
          <cell r="G398">
            <v>21.99</v>
          </cell>
          <cell r="H398">
            <v>3</v>
          </cell>
          <cell r="I398">
            <v>48</v>
          </cell>
          <cell r="J398"/>
          <cell r="K398"/>
          <cell r="L398">
            <v>66</v>
          </cell>
          <cell r="M398" t="str">
            <v>618480005035</v>
          </cell>
          <cell r="N398" t="str">
            <v>In Production</v>
          </cell>
          <cell r="O398" t="str">
            <v>https://images.fun.com/products/12805/1-1.jpg</v>
          </cell>
          <cell r="P398" t="str">
            <v>Dr. Seuss The Grinch Hat</v>
          </cell>
          <cell r="Q398" t="str">
            <v>2024 Catalog</v>
          </cell>
          <cell r="R398">
            <v>12805</v>
          </cell>
          <cell r="S398">
            <v>291261</v>
          </cell>
          <cell r="T398">
            <v>134</v>
          </cell>
        </row>
        <row r="399">
          <cell r="A399" t="str">
            <v>EL200030-ST</v>
          </cell>
          <cell r="B399" t="str">
            <v>EL200030-ST</v>
          </cell>
          <cell r="C399" t="str">
            <v xml:space="preserve">Astronaut Plush Helmet Kids </v>
          </cell>
          <cell r="D399" t="str">
            <v>elope</v>
          </cell>
          <cell r="E399" t="str">
            <v>Elope Originals</v>
          </cell>
          <cell r="F399">
            <v>10.99</v>
          </cell>
          <cell r="G399">
            <v>21.99</v>
          </cell>
          <cell r="H399">
            <v>3</v>
          </cell>
          <cell r="I399">
            <v>24</v>
          </cell>
          <cell r="J399"/>
          <cell r="K399"/>
          <cell r="L399"/>
          <cell r="M399" t="str">
            <v>618480852974</v>
          </cell>
          <cell r="N399" t="str">
            <v>In Production</v>
          </cell>
          <cell r="O399" t="str">
            <v>https://images.fun.com/products/18192/1-1.jpg</v>
          </cell>
          <cell r="P399" t="str">
            <v>elope Astronaut</v>
          </cell>
          <cell r="Q399" t="str">
            <v>2024 Catalog</v>
          </cell>
          <cell r="R399">
            <v>18192</v>
          </cell>
          <cell r="S399">
            <v>200030</v>
          </cell>
          <cell r="T399">
            <v>134</v>
          </cell>
        </row>
        <row r="400">
          <cell r="A400" t="str">
            <v>EL432400-ST</v>
          </cell>
          <cell r="B400" t="str">
            <v>EL432400-ST</v>
          </cell>
          <cell r="C400" t="str">
            <v>The Grinch Gloves</v>
          </cell>
          <cell r="D400" t="str">
            <v>Dr. Seuss</v>
          </cell>
          <cell r="E400" t="str">
            <v>The Grinch</v>
          </cell>
          <cell r="F400">
            <v>5.25</v>
          </cell>
          <cell r="G400">
            <v>10.5</v>
          </cell>
          <cell r="H400">
            <v>3</v>
          </cell>
          <cell r="I400">
            <v>96</v>
          </cell>
          <cell r="J400"/>
          <cell r="K400"/>
          <cell r="L400"/>
          <cell r="M400" t="str">
            <v>618480005189</v>
          </cell>
          <cell r="N400" t="str">
            <v>In Production</v>
          </cell>
          <cell r="O400" t="str">
            <v>https://images.fun.com/products/12808/1-1.jpg</v>
          </cell>
          <cell r="P400" t="str">
            <v>Dr. Seuss The Grinch Accessories</v>
          </cell>
          <cell r="Q400" t="str">
            <v>2024 Catalog</v>
          </cell>
          <cell r="R400">
            <v>12808</v>
          </cell>
          <cell r="S400">
            <v>432400</v>
          </cell>
          <cell r="T400">
            <v>133</v>
          </cell>
        </row>
        <row r="401">
          <cell r="A401" t="str">
            <v>EL327730-ST</v>
          </cell>
          <cell r="B401" t="str">
            <v>EL327730-ST</v>
          </cell>
          <cell r="C401" t="str">
            <v>Rock &amp; Roll Glasses</v>
          </cell>
          <cell r="D401" t="str">
            <v>elope</v>
          </cell>
          <cell r="E401" t="str">
            <v>Elope Originals</v>
          </cell>
          <cell r="F401">
            <v>4.5</v>
          </cell>
          <cell r="G401">
            <v>8.99</v>
          </cell>
          <cell r="H401">
            <v>6</v>
          </cell>
          <cell r="I401">
            <v>288</v>
          </cell>
          <cell r="J401"/>
          <cell r="K401"/>
          <cell r="L401"/>
          <cell r="M401" t="str">
            <v>618480544015</v>
          </cell>
          <cell r="N401" t="str">
            <v>In Production</v>
          </cell>
          <cell r="O401" t="str">
            <v>https://images.fun.com/products/18138/1-1.jpg</v>
          </cell>
          <cell r="P401" t="str">
            <v>elope Glasses</v>
          </cell>
          <cell r="Q401" t="str">
            <v>2024 Catalog</v>
          </cell>
          <cell r="R401">
            <v>18138</v>
          </cell>
          <cell r="S401">
            <v>327730</v>
          </cell>
          <cell r="T401">
            <v>133</v>
          </cell>
        </row>
        <row r="402">
          <cell r="A402" t="str">
            <v>EL310631-ST</v>
          </cell>
          <cell r="B402" t="str">
            <v>EL310631-ST</v>
          </cell>
          <cell r="C402" t="str">
            <v>CyberSteam Eyepatch Goggle</v>
          </cell>
          <cell r="D402" t="str">
            <v>elope</v>
          </cell>
          <cell r="E402" t="str">
            <v>Steamworks</v>
          </cell>
          <cell r="F402">
            <v>5.25</v>
          </cell>
          <cell r="G402">
            <v>10.5</v>
          </cell>
          <cell r="H402">
            <v>6</v>
          </cell>
          <cell r="I402">
            <v>90</v>
          </cell>
          <cell r="J402"/>
          <cell r="K402"/>
          <cell r="L402"/>
          <cell r="M402" t="str">
            <v>618480783315</v>
          </cell>
          <cell r="N402" t="str">
            <v>In Production</v>
          </cell>
          <cell r="O402" t="str">
            <v>https://images.fun.com/products/69173/1-1.jpg</v>
          </cell>
          <cell r="P402" t="str">
            <v xml:space="preserve">elope Goggles </v>
          </cell>
          <cell r="Q402" t="str">
            <v>2024 Catalog</v>
          </cell>
          <cell r="R402">
            <v>69173</v>
          </cell>
          <cell r="S402">
            <v>310631</v>
          </cell>
          <cell r="T402">
            <v>133</v>
          </cell>
        </row>
        <row r="403">
          <cell r="A403" t="str">
            <v>EL301730-ST</v>
          </cell>
          <cell r="B403" t="str">
            <v>EL301730-ST</v>
          </cell>
          <cell r="C403" t="str">
            <v>Motoko Goggles Rainbow</v>
          </cell>
          <cell r="D403" t="str">
            <v>elope</v>
          </cell>
          <cell r="E403" t="str">
            <v>Elope Originals</v>
          </cell>
          <cell r="F403">
            <v>3.5</v>
          </cell>
          <cell r="G403">
            <v>6.99</v>
          </cell>
          <cell r="H403">
            <v>6</v>
          </cell>
          <cell r="I403">
            <v>288</v>
          </cell>
          <cell r="J403"/>
          <cell r="K403"/>
          <cell r="L403"/>
          <cell r="M403" t="str">
            <v>618480006179</v>
          </cell>
          <cell r="N403" t="str">
            <v>In Production</v>
          </cell>
          <cell r="O403" t="str">
            <v>https://images.fun.com/products/69171/1-1.jpg</v>
          </cell>
          <cell r="P403" t="str">
            <v xml:space="preserve">elope Goggles </v>
          </cell>
          <cell r="Q403" t="str">
            <v>2024 Catalog</v>
          </cell>
          <cell r="R403">
            <v>69171</v>
          </cell>
          <cell r="S403">
            <v>301730</v>
          </cell>
          <cell r="T403">
            <v>133</v>
          </cell>
        </row>
        <row r="404">
          <cell r="A404" t="str">
            <v>EL251408-ST</v>
          </cell>
          <cell r="B404" t="str">
            <v>EL251408-ST</v>
          </cell>
          <cell r="C404" t="str">
            <v>Queen Plush Crown</v>
          </cell>
          <cell r="D404" t="str">
            <v>elope</v>
          </cell>
          <cell r="E404" t="str">
            <v>Elope Originals</v>
          </cell>
          <cell r="F404">
            <v>7.99</v>
          </cell>
          <cell r="G404">
            <v>15.99</v>
          </cell>
          <cell r="H404">
            <v>3</v>
          </cell>
          <cell r="I404">
            <v>48</v>
          </cell>
          <cell r="J404"/>
          <cell r="K404"/>
          <cell r="L404"/>
          <cell r="M404" t="str">
            <v>618480044676</v>
          </cell>
          <cell r="N404" t="str">
            <v>PO Ready</v>
          </cell>
          <cell r="O404" t="str">
            <v>https://images.fun.com/products/74786/1-1.jpg</v>
          </cell>
          <cell r="P404" t="str">
            <v>elope King/Queen/Crowns/Tiara</v>
          </cell>
          <cell r="Q404" t="str">
            <v>2024 Catalog</v>
          </cell>
          <cell r="R404">
            <v>74786</v>
          </cell>
          <cell r="S404">
            <v>251408</v>
          </cell>
          <cell r="T404">
            <v>133</v>
          </cell>
        </row>
        <row r="405">
          <cell r="A405" t="str">
            <v>EL151100-ST</v>
          </cell>
          <cell r="B405" t="str">
            <v>EL151100-ST</v>
          </cell>
          <cell r="C405" t="str">
            <v>Silver 21 Sparkle Tiara</v>
          </cell>
          <cell r="D405" t="str">
            <v>elope</v>
          </cell>
          <cell r="E405" t="str">
            <v>Elope Originals</v>
          </cell>
          <cell r="F405">
            <v>5.25</v>
          </cell>
          <cell r="G405">
            <v>10.5</v>
          </cell>
          <cell r="H405">
            <v>3</v>
          </cell>
          <cell r="I405">
            <v>144</v>
          </cell>
          <cell r="J405"/>
          <cell r="K405"/>
          <cell r="L405"/>
          <cell r="M405" t="str">
            <v>055431507628</v>
          </cell>
          <cell r="N405" t="str">
            <v>In Production</v>
          </cell>
          <cell r="O405" t="str">
            <v>https://images.fun.com/products/69011/1-1.jpg</v>
          </cell>
          <cell r="P405" t="str">
            <v>elope Birthday</v>
          </cell>
          <cell r="Q405" t="str">
            <v>2024 Catalog</v>
          </cell>
          <cell r="R405">
            <v>69011</v>
          </cell>
          <cell r="S405">
            <v>151100</v>
          </cell>
          <cell r="T405">
            <v>132</v>
          </cell>
        </row>
        <row r="406">
          <cell r="A406" t="str">
            <v>EL250086-ST</v>
          </cell>
          <cell r="B406" t="str">
            <v>EL250086-ST</v>
          </cell>
          <cell r="C406" t="str">
            <v>Pinocchio Hat</v>
          </cell>
          <cell r="D406" t="str">
            <v>Disney</v>
          </cell>
          <cell r="E406" t="str">
            <v>Pinocchio</v>
          </cell>
          <cell r="F406">
            <v>10.99</v>
          </cell>
          <cell r="G406">
            <v>21.99</v>
          </cell>
          <cell r="H406">
            <v>3</v>
          </cell>
          <cell r="I406">
            <v>12</v>
          </cell>
          <cell r="J406"/>
          <cell r="K406"/>
          <cell r="L406"/>
          <cell r="M406" t="str">
            <v>618480041811</v>
          </cell>
          <cell r="N406" t="str">
            <v>In Production</v>
          </cell>
          <cell r="O406" t="str">
            <v>https://images.fun.com/products/65504/1-1.jpg</v>
          </cell>
          <cell r="P406" t="str">
            <v>Disney</v>
          </cell>
          <cell r="Q406" t="str">
            <v>2024 Catalog</v>
          </cell>
          <cell r="R406">
            <v>65504</v>
          </cell>
          <cell r="S406">
            <v>250086</v>
          </cell>
          <cell r="T406">
            <v>131</v>
          </cell>
        </row>
        <row r="407">
          <cell r="A407" t="str">
            <v>EL251085-ST</v>
          </cell>
          <cell r="B407" t="str">
            <v>EL251085-ST</v>
          </cell>
          <cell r="C407" t="str">
            <v>Cat Knit Beanie</v>
          </cell>
          <cell r="D407" t="str">
            <v>elope</v>
          </cell>
          <cell r="E407" t="str">
            <v>Elope Originals</v>
          </cell>
          <cell r="F407">
            <v>5.95</v>
          </cell>
          <cell r="G407">
            <v>6.99</v>
          </cell>
          <cell r="H407">
            <v>3</v>
          </cell>
          <cell r="I407">
            <v>48</v>
          </cell>
          <cell r="J407"/>
          <cell r="K407"/>
          <cell r="L407"/>
          <cell r="M407" t="str">
            <v>618480024371</v>
          </cell>
          <cell r="N407" t="str">
            <v>In Production</v>
          </cell>
          <cell r="O407" t="str">
            <v>https://images.fun.com/products/69064/1-1.jpg</v>
          </cell>
          <cell r="P407" t="str">
            <v>elope Animal Beanie</v>
          </cell>
          <cell r="Q407" t="str">
            <v>2024 Catalog</v>
          </cell>
          <cell r="R407">
            <v>69064</v>
          </cell>
          <cell r="S407">
            <v>251085</v>
          </cell>
          <cell r="T407">
            <v>131</v>
          </cell>
        </row>
        <row r="408">
          <cell r="A408" t="str">
            <v>EL453359-ST</v>
          </cell>
          <cell r="B408" t="str">
            <v>EL453359-ST</v>
          </cell>
          <cell r="C408" t="str">
            <v>Wizard of Oz Book Bag</v>
          </cell>
          <cell r="D408" t="str">
            <v>elope</v>
          </cell>
          <cell r="E408" t="str">
            <v>Elope Originals</v>
          </cell>
          <cell r="F408">
            <v>12.5</v>
          </cell>
          <cell r="G408">
            <v>24.99</v>
          </cell>
          <cell r="H408">
            <v>3</v>
          </cell>
          <cell r="I408">
            <v>12</v>
          </cell>
          <cell r="J408"/>
          <cell r="K408"/>
          <cell r="L408"/>
          <cell r="M408" t="str">
            <v>889851228975</v>
          </cell>
          <cell r="N408" t="str">
            <v>In Production</v>
          </cell>
          <cell r="O408" t="str">
            <v>https://images.fun.com/products/82475/1-1.jpg</v>
          </cell>
          <cell r="P408" t="str">
            <v>elope Bag</v>
          </cell>
          <cell r="Q408" t="str">
            <v>2024 Catalog</v>
          </cell>
          <cell r="R408">
            <v>82475</v>
          </cell>
          <cell r="S408">
            <v>453359</v>
          </cell>
          <cell r="T408">
            <v>131</v>
          </cell>
        </row>
        <row r="409">
          <cell r="A409" t="str">
            <v>EL251542-ST</v>
          </cell>
          <cell r="B409" t="str">
            <v>EL251542-ST</v>
          </cell>
          <cell r="C409" t="str">
            <v>Top Hat Gray</v>
          </cell>
          <cell r="D409" t="str">
            <v>elope</v>
          </cell>
          <cell r="E409" t="str">
            <v>Elope Originals</v>
          </cell>
          <cell r="F409">
            <v>12.5</v>
          </cell>
          <cell r="G409">
            <v>24.99</v>
          </cell>
          <cell r="H409">
            <v>3</v>
          </cell>
          <cell r="I409">
            <v>12</v>
          </cell>
          <cell r="J409"/>
          <cell r="K409"/>
          <cell r="L409"/>
          <cell r="M409" t="str">
            <v>889851224519</v>
          </cell>
          <cell r="N409" t="str">
            <v>PO Ready</v>
          </cell>
          <cell r="O409" t="str">
            <v>https://images.fun.com/products/80791/1-1.jpg</v>
          </cell>
          <cell r="P409" t="str">
            <v>elope Bowler/Derby/Coachman Top Hat</v>
          </cell>
          <cell r="Q409" t="str">
            <v>2024 Catalog</v>
          </cell>
          <cell r="R409">
            <v>80791</v>
          </cell>
          <cell r="S409">
            <v>251542</v>
          </cell>
          <cell r="T409">
            <v>131</v>
          </cell>
        </row>
        <row r="410">
          <cell r="A410" t="str">
            <v>EL433701-ST</v>
          </cell>
          <cell r="B410" t="str">
            <v>EL433701-ST</v>
          </cell>
          <cell r="C410" t="str">
            <v>Pirate Parachute Skirt Brown One Size</v>
          </cell>
          <cell r="D410" t="str">
            <v>elope</v>
          </cell>
          <cell r="E410" t="str">
            <v>Elope Originals</v>
          </cell>
          <cell r="F410">
            <v>19.899999999999999</v>
          </cell>
          <cell r="G410">
            <v>21.99</v>
          </cell>
          <cell r="H410">
            <v>1</v>
          </cell>
          <cell r="I410">
            <v>24</v>
          </cell>
          <cell r="J410"/>
          <cell r="K410"/>
          <cell r="L410"/>
          <cell r="M410" t="str">
            <v>618480034820</v>
          </cell>
          <cell r="N410" t="str">
            <v>In Production</v>
          </cell>
          <cell r="O410" t="str">
            <v>https://images.fun.com/products/69473/1-1.jpg</v>
          </cell>
          <cell r="P410" t="str">
            <v>elope Pirate</v>
          </cell>
          <cell r="Q410" t="str">
            <v>2024 Catalog</v>
          </cell>
          <cell r="R410">
            <v>69473</v>
          </cell>
          <cell r="S410">
            <v>433701</v>
          </cell>
          <cell r="T410">
            <v>131</v>
          </cell>
        </row>
        <row r="411">
          <cell r="A411" t="str">
            <v>EL400570-ST</v>
          </cell>
          <cell r="B411" t="str">
            <v>EL400570-ST</v>
          </cell>
          <cell r="C411" t="str">
            <v>Beast Fuzzy Cap</v>
          </cell>
          <cell r="D411" t="str">
            <v>Disney</v>
          </cell>
          <cell r="E411" t="str">
            <v>Disney Princesses</v>
          </cell>
          <cell r="F411">
            <v>10.99</v>
          </cell>
          <cell r="G411">
            <v>21.99</v>
          </cell>
          <cell r="H411">
            <v>3</v>
          </cell>
          <cell r="I411">
            <v>48</v>
          </cell>
          <cell r="J411"/>
          <cell r="K411"/>
          <cell r="L411"/>
          <cell r="M411" t="str">
            <v>618480044355</v>
          </cell>
          <cell r="N411" t="str">
            <v>PO Ready</v>
          </cell>
          <cell r="O411" t="str">
            <v>https://images.fun.com/products/86343/1-1.jpg</v>
          </cell>
          <cell r="P411" t="str">
            <v>Disney Beauty &amp; The Beast</v>
          </cell>
          <cell r="Q411" t="str">
            <v>2024 Catalog</v>
          </cell>
          <cell r="R411">
            <v>86343</v>
          </cell>
          <cell r="S411">
            <v>400570</v>
          </cell>
          <cell r="T411">
            <v>130</v>
          </cell>
        </row>
        <row r="412">
          <cell r="A412" t="str">
            <v>EL400620CH-M</v>
          </cell>
          <cell r="B412" t="str">
            <v>EL400620CH-M</v>
          </cell>
          <cell r="C412" t="str">
            <v>Thing 1&amp;2 Deluxe Costume Kids M</v>
          </cell>
          <cell r="D412" t="str">
            <v>Dr. Seuss</v>
          </cell>
          <cell r="E412" t="str">
            <v>The Cat in the Hat</v>
          </cell>
          <cell r="F412">
            <v>18.5</v>
          </cell>
          <cell r="G412">
            <v>36.99</v>
          </cell>
          <cell r="H412">
            <v>1</v>
          </cell>
          <cell r="I412">
            <v>12</v>
          </cell>
          <cell r="J412"/>
          <cell r="K412"/>
          <cell r="L412"/>
          <cell r="M412" t="str">
            <v>618480043150</v>
          </cell>
          <cell r="N412" t="str">
            <v>In Production</v>
          </cell>
          <cell r="O412" t="str">
            <v>https://images.fun.com/products/70642/1-1.jpg</v>
          </cell>
          <cell r="P412" t="str">
            <v>Dr. Seuss Thing 1 &amp; 2 Costume</v>
          </cell>
          <cell r="Q412" t="str">
            <v>2024 Catalog</v>
          </cell>
          <cell r="R412">
            <v>70642</v>
          </cell>
          <cell r="S412" t="str">
            <v>400620M</v>
          </cell>
          <cell r="T412">
            <v>130</v>
          </cell>
        </row>
        <row r="413">
          <cell r="A413" t="str">
            <v>EL104511-ST</v>
          </cell>
          <cell r="B413" t="str">
            <v>EL104511-ST</v>
          </cell>
          <cell r="C413" t="str">
            <v>Thing 1&amp;2 Glitter Headband</v>
          </cell>
          <cell r="D413" t="str">
            <v>Dr. Seuss</v>
          </cell>
          <cell r="E413" t="str">
            <v>The Cat in the Hat</v>
          </cell>
          <cell r="F413">
            <v>3.99</v>
          </cell>
          <cell r="G413">
            <v>7.99</v>
          </cell>
          <cell r="H413">
            <v>3</v>
          </cell>
          <cell r="I413">
            <v>96</v>
          </cell>
          <cell r="J413"/>
          <cell r="K413"/>
          <cell r="L413">
            <v>58</v>
          </cell>
          <cell r="M413" t="str">
            <v>618480026436</v>
          </cell>
          <cell r="N413" t="str">
            <v>In Production</v>
          </cell>
          <cell r="O413" t="str">
            <v>https://images.fun.com/products/68981/1-1.jpg</v>
          </cell>
          <cell r="P413" t="str">
            <v>Dr. Seuss Thing 1 &amp; 2 Headband</v>
          </cell>
          <cell r="Q413" t="str">
            <v>2024 Catalog</v>
          </cell>
          <cell r="R413">
            <v>68981</v>
          </cell>
          <cell r="S413">
            <v>104511</v>
          </cell>
          <cell r="T413">
            <v>130</v>
          </cell>
        </row>
        <row r="414">
          <cell r="A414" t="str">
            <v>EL291685-ST</v>
          </cell>
          <cell r="B414" t="str">
            <v>EL291685-ST</v>
          </cell>
          <cell r="C414" t="str">
            <v>Rainbow Borealis Heartfelted Witch Hat</v>
          </cell>
          <cell r="D414" t="str">
            <v>elope</v>
          </cell>
          <cell r="E414" t="str">
            <v>Elope Originals</v>
          </cell>
          <cell r="F414">
            <v>21.5</v>
          </cell>
          <cell r="G414">
            <v>42.99</v>
          </cell>
          <cell r="H414">
            <v>3</v>
          </cell>
          <cell r="I414">
            <v>48</v>
          </cell>
          <cell r="J414"/>
          <cell r="K414"/>
          <cell r="L414"/>
          <cell r="M414" t="str">
            <v>618480037661</v>
          </cell>
          <cell r="N414" t="str">
            <v>In Production</v>
          </cell>
          <cell r="O414" t="str">
            <v>https://images.fun.com/products/69147/1-1.jpg</v>
          </cell>
          <cell r="P414" t="str">
            <v xml:space="preserve">elope Heartfelted </v>
          </cell>
          <cell r="Q414" t="str">
            <v>2024 Catalog</v>
          </cell>
          <cell r="R414">
            <v>69147</v>
          </cell>
          <cell r="S414">
            <v>291685</v>
          </cell>
          <cell r="T414">
            <v>130</v>
          </cell>
        </row>
        <row r="415">
          <cell r="A415" t="str">
            <v>EL131000-ST</v>
          </cell>
          <cell r="B415" t="str">
            <v>EL131000-ST</v>
          </cell>
          <cell r="C415" t="str">
            <v>The Grinch Deluxe Full Latex Mask</v>
          </cell>
          <cell r="D415" t="str">
            <v>Dr. Seuss</v>
          </cell>
          <cell r="E415" t="str">
            <v>The Grinch</v>
          </cell>
          <cell r="F415">
            <v>13.5</v>
          </cell>
          <cell r="G415">
            <v>26.99</v>
          </cell>
          <cell r="H415">
            <v>1</v>
          </cell>
          <cell r="I415">
            <v>12</v>
          </cell>
          <cell r="J415"/>
          <cell r="K415"/>
          <cell r="L415"/>
          <cell r="M415" t="str">
            <v>618480001365</v>
          </cell>
          <cell r="N415" t="str">
            <v>In Production</v>
          </cell>
          <cell r="O415" t="str">
            <v>https://images.fun.com/products/3349/1-1.jpg</v>
          </cell>
          <cell r="P415" t="str">
            <v>Dr. Seuss The Grinch Mask</v>
          </cell>
          <cell r="Q415" t="str">
            <v>2024 Catalog</v>
          </cell>
          <cell r="R415">
            <v>3349</v>
          </cell>
          <cell r="S415">
            <v>131000</v>
          </cell>
          <cell r="T415">
            <v>129</v>
          </cell>
        </row>
        <row r="416">
          <cell r="A416" t="str">
            <v>EL250415-ST</v>
          </cell>
          <cell r="B416" t="str">
            <v>EL250415-ST</v>
          </cell>
          <cell r="C416" t="str">
            <v>Woodland Elf Plush Hood</v>
          </cell>
          <cell r="D416" t="str">
            <v>elope</v>
          </cell>
          <cell r="E416" t="str">
            <v>Elope Originals</v>
          </cell>
          <cell r="F416">
            <v>10.99</v>
          </cell>
          <cell r="G416">
            <v>21.99</v>
          </cell>
          <cell r="H416">
            <v>3</v>
          </cell>
          <cell r="I416">
            <v>36</v>
          </cell>
          <cell r="J416"/>
          <cell r="K416"/>
          <cell r="L416"/>
          <cell r="M416" t="str">
            <v>618480035315</v>
          </cell>
          <cell r="N416" t="str">
            <v>In Production</v>
          </cell>
          <cell r="O416" t="str">
            <v>https://images.fun.com/products/69050/1-1.jpg</v>
          </cell>
          <cell r="P416" t="str">
            <v>elope Folklore &amp; Mythology</v>
          </cell>
          <cell r="Q416" t="str">
            <v>2024 Catalog</v>
          </cell>
          <cell r="R416">
            <v>69050</v>
          </cell>
          <cell r="S416">
            <v>250415</v>
          </cell>
          <cell r="T416">
            <v>129</v>
          </cell>
        </row>
        <row r="417">
          <cell r="A417" t="str">
            <v>EL403330AD-S/M</v>
          </cell>
          <cell r="B417" t="str">
            <v>EL403330AD-S/M</v>
          </cell>
          <cell r="C417" t="str">
            <v>The Cat in the Hat Costume Mens S/M</v>
          </cell>
          <cell r="D417" t="str">
            <v>Dr. Seuss</v>
          </cell>
          <cell r="E417" t="str">
            <v>The Cat in the Hat</v>
          </cell>
          <cell r="F417">
            <v>18.5</v>
          </cell>
          <cell r="G417">
            <v>37</v>
          </cell>
          <cell r="H417">
            <v>1</v>
          </cell>
          <cell r="I417">
            <v>12</v>
          </cell>
          <cell r="J417"/>
          <cell r="K417"/>
          <cell r="L417"/>
          <cell r="M417" t="str">
            <v>618480005356</v>
          </cell>
          <cell r="N417" t="str">
            <v>In Production</v>
          </cell>
          <cell r="O417" t="str">
            <v>https://images.fun.com/products/14892/1-1.jpg</v>
          </cell>
          <cell r="P417" t="str">
            <v>Dr. Seuss Cat in the Hat Costume</v>
          </cell>
          <cell r="Q417" t="str">
            <v>2024 Catalog</v>
          </cell>
          <cell r="R417">
            <v>14892</v>
          </cell>
          <cell r="S417" t="str">
            <v>403330SM</v>
          </cell>
          <cell r="T417">
            <v>128</v>
          </cell>
        </row>
        <row r="418">
          <cell r="A418" t="str">
            <v>EL337901-ST</v>
          </cell>
          <cell r="B418" t="str">
            <v>EL337901-ST</v>
          </cell>
          <cell r="C418" t="str">
            <v>Aviator Glasses Smoke</v>
          </cell>
          <cell r="D418" t="str">
            <v>elope</v>
          </cell>
          <cell r="E418" t="str">
            <v>Elope Originals</v>
          </cell>
          <cell r="F418">
            <v>4.5</v>
          </cell>
          <cell r="G418">
            <v>8.99</v>
          </cell>
          <cell r="H418">
            <v>6</v>
          </cell>
          <cell r="I418">
            <v>288</v>
          </cell>
          <cell r="J418"/>
          <cell r="K418"/>
          <cell r="L418">
            <v>55</v>
          </cell>
          <cell r="M418" t="str">
            <v>618480046342</v>
          </cell>
          <cell r="N418" t="str">
            <v>In Production</v>
          </cell>
          <cell r="O418" t="str">
            <v>https://images.fun.com/products/72272/1-1.jpg</v>
          </cell>
          <cell r="P418" t="str">
            <v>elope Aviator</v>
          </cell>
          <cell r="Q418" t="str">
            <v>2024 Catalog</v>
          </cell>
          <cell r="R418">
            <v>72272</v>
          </cell>
          <cell r="S418">
            <v>337901</v>
          </cell>
          <cell r="T418">
            <v>128</v>
          </cell>
        </row>
        <row r="419">
          <cell r="A419" t="str">
            <v>EL290460-ST</v>
          </cell>
          <cell r="B419" t="str">
            <v>EL290460-ST</v>
          </cell>
          <cell r="C419" t="str">
            <v>Pope Plush Hat</v>
          </cell>
          <cell r="D419" t="str">
            <v>elope</v>
          </cell>
          <cell r="E419" t="str">
            <v>Elope Originals</v>
          </cell>
          <cell r="F419">
            <v>10.99</v>
          </cell>
          <cell r="G419">
            <v>21.99</v>
          </cell>
          <cell r="H419">
            <v>3</v>
          </cell>
          <cell r="I419">
            <v>24</v>
          </cell>
          <cell r="J419"/>
          <cell r="K419"/>
          <cell r="L419"/>
          <cell r="M419" t="str">
            <v>618480877946</v>
          </cell>
          <cell r="N419" t="str">
            <v>In Production</v>
          </cell>
          <cell r="O419" t="str">
            <v>https://images.fun.com/products/69123/1-1.jpg</v>
          </cell>
          <cell r="P419" t="str">
            <v>elope Character</v>
          </cell>
          <cell r="Q419" t="str">
            <v>2024 Catalog</v>
          </cell>
          <cell r="R419">
            <v>69123</v>
          </cell>
          <cell r="S419">
            <v>290460</v>
          </cell>
          <cell r="T419">
            <v>127</v>
          </cell>
        </row>
        <row r="420">
          <cell r="A420" t="str">
            <v>EL251442-ST</v>
          </cell>
          <cell r="B420" t="str">
            <v>EL251442-ST</v>
          </cell>
          <cell r="C420" t="str">
            <v>Sunflower Headdress</v>
          </cell>
          <cell r="D420" t="str">
            <v>elope</v>
          </cell>
          <cell r="E420" t="str">
            <v>Elope Originals</v>
          </cell>
          <cell r="F420">
            <v>8.5</v>
          </cell>
          <cell r="G420">
            <v>16.989999999999998</v>
          </cell>
          <cell r="H420">
            <v>3</v>
          </cell>
          <cell r="I420">
            <v>36</v>
          </cell>
          <cell r="J420"/>
          <cell r="K420"/>
          <cell r="L420"/>
          <cell r="M420" t="str">
            <v>618480047332</v>
          </cell>
          <cell r="N420" t="str">
            <v>PO Ready</v>
          </cell>
          <cell r="O420" t="str">
            <v>https://images.fun.com/products/74141/1-1.jpg</v>
          </cell>
          <cell r="P420" t="str">
            <v>elope Fairy/Garden/Wings</v>
          </cell>
          <cell r="Q420" t="str">
            <v>2024 Catalog</v>
          </cell>
          <cell r="R420">
            <v>74141</v>
          </cell>
          <cell r="S420">
            <v>251442</v>
          </cell>
          <cell r="T420">
            <v>127</v>
          </cell>
        </row>
        <row r="421">
          <cell r="A421" t="str">
            <v>EL103000-ST</v>
          </cell>
          <cell r="B421" t="str">
            <v>EL103000-ST</v>
          </cell>
          <cell r="C421" t="str">
            <v>Springy Mistletoe Headband</v>
          </cell>
          <cell r="D421" t="str">
            <v>elope</v>
          </cell>
          <cell r="E421" t="str">
            <v>Elope Originals</v>
          </cell>
          <cell r="F421">
            <v>3.5</v>
          </cell>
          <cell r="G421">
            <v>6.99</v>
          </cell>
          <cell r="H421">
            <v>3</v>
          </cell>
          <cell r="I421">
            <v>192</v>
          </cell>
          <cell r="J421"/>
          <cell r="K421"/>
          <cell r="L421"/>
          <cell r="M421" t="str">
            <v>618480773446</v>
          </cell>
          <cell r="N421" t="str">
            <v>In Production</v>
          </cell>
          <cell r="O421" t="str">
            <v>https://images.fun.com/products/3337/1-1.jpg</v>
          </cell>
          <cell r="P421" t="str">
            <v>elope Holiday Christmas</v>
          </cell>
          <cell r="Q421" t="str">
            <v>2024 Catalog</v>
          </cell>
          <cell r="R421">
            <v>3337</v>
          </cell>
          <cell r="S421">
            <v>103000</v>
          </cell>
          <cell r="T421">
            <v>127</v>
          </cell>
        </row>
        <row r="422">
          <cell r="A422" t="str">
            <v>EL451356-ST</v>
          </cell>
          <cell r="B422" t="str">
            <v>EL451356-ST</v>
          </cell>
          <cell r="C422" t="str">
            <v>Turtle Plush HB &amp; Shell Kit</v>
          </cell>
          <cell r="D422" t="str">
            <v>elope</v>
          </cell>
          <cell r="E422" t="str">
            <v>Elope Originals</v>
          </cell>
          <cell r="F422">
            <v>9.5</v>
          </cell>
          <cell r="G422">
            <v>18.989999999999998</v>
          </cell>
          <cell r="H422">
            <v>3</v>
          </cell>
          <cell r="I422">
            <v>12</v>
          </cell>
          <cell r="J422"/>
          <cell r="K422"/>
          <cell r="L422"/>
          <cell r="M422" t="str">
            <v>618480047196</v>
          </cell>
          <cell r="N422" t="str">
            <v>PO Ready</v>
          </cell>
          <cell r="O422" t="str">
            <v>https://images.fun.com/products/78411/1-1.jpg</v>
          </cell>
          <cell r="P422" t="str">
            <v xml:space="preserve">elope Aquatic </v>
          </cell>
          <cell r="Q422" t="str">
            <v>2024 Catalog</v>
          </cell>
          <cell r="R422">
            <v>78411</v>
          </cell>
          <cell r="S422">
            <v>451356</v>
          </cell>
          <cell r="T422">
            <v>126</v>
          </cell>
        </row>
        <row r="423">
          <cell r="A423" t="str">
            <v>EL251513-ST</v>
          </cell>
          <cell r="B423" t="str">
            <v>EL251513-ST</v>
          </cell>
          <cell r="C423" t="str">
            <v>Stitch Fuzzy Cap</v>
          </cell>
          <cell r="D423" t="str">
            <v>Disney</v>
          </cell>
          <cell r="E423" t="str">
            <v>Lilo &amp; Stitch</v>
          </cell>
          <cell r="F423">
            <v>10.99</v>
          </cell>
          <cell r="G423">
            <v>19.989999999999998</v>
          </cell>
          <cell r="H423">
            <v>3</v>
          </cell>
          <cell r="I423"/>
          <cell r="J423"/>
          <cell r="K423"/>
          <cell r="L423"/>
          <cell r="M423">
            <v>889851218075</v>
          </cell>
          <cell r="N423" t="str">
            <v>Pre Pro Approved</v>
          </cell>
          <cell r="O423" t="str">
            <v>https://images.fun.com/products/88523/1-1.jpg</v>
          </cell>
          <cell r="P423" t="str">
            <v>Disney Lilo &amp; Stitch</v>
          </cell>
          <cell r="Q423" t="str">
            <v>2024 Catalog</v>
          </cell>
          <cell r="R423">
            <v>88523</v>
          </cell>
          <cell r="S423" t="str">
            <v>EL251513</v>
          </cell>
          <cell r="T423">
            <v>125</v>
          </cell>
        </row>
        <row r="424">
          <cell r="A424" t="str">
            <v>EL300135-ST</v>
          </cell>
          <cell r="B424" t="str">
            <v>EL300135-ST</v>
          </cell>
          <cell r="C424" t="str">
            <v>Winged Goggles Gold</v>
          </cell>
          <cell r="D424" t="str">
            <v>elope</v>
          </cell>
          <cell r="E424" t="str">
            <v>Steamworks</v>
          </cell>
          <cell r="F424">
            <v>7.5</v>
          </cell>
          <cell r="G424">
            <v>14.99</v>
          </cell>
          <cell r="H424">
            <v>6</v>
          </cell>
          <cell r="I424">
            <v>120</v>
          </cell>
          <cell r="J424"/>
          <cell r="K424"/>
          <cell r="L424"/>
          <cell r="M424" t="str">
            <v>618480002034</v>
          </cell>
          <cell r="N424" t="str">
            <v>In Production</v>
          </cell>
          <cell r="O424" t="str">
            <v>https://images.fun.com/products/69166/1-1.jpg</v>
          </cell>
          <cell r="P424" t="str">
            <v xml:space="preserve">elope Goggles </v>
          </cell>
          <cell r="Q424" t="str">
            <v>2024 Catalog</v>
          </cell>
          <cell r="R424">
            <v>69166</v>
          </cell>
          <cell r="S424">
            <v>300135</v>
          </cell>
          <cell r="T424">
            <v>125</v>
          </cell>
        </row>
        <row r="425">
          <cell r="A425" t="str">
            <v>EL101310-ST</v>
          </cell>
          <cell r="B425" t="str">
            <v>EL101310-ST</v>
          </cell>
          <cell r="C425" t="str">
            <v>Bendy Bunny Ears Headband White</v>
          </cell>
          <cell r="D425" t="str">
            <v>elope</v>
          </cell>
          <cell r="E425" t="str">
            <v>Elope Originals</v>
          </cell>
          <cell r="F425">
            <v>5.25</v>
          </cell>
          <cell r="G425">
            <v>10.5</v>
          </cell>
          <cell r="H425">
            <v>3</v>
          </cell>
          <cell r="I425">
            <v>24</v>
          </cell>
          <cell r="J425"/>
          <cell r="K425"/>
          <cell r="L425"/>
          <cell r="M425" t="str">
            <v>618480036947</v>
          </cell>
          <cell r="N425" t="str">
            <v>In Production</v>
          </cell>
          <cell r="O425" t="str">
            <v>https://images.fun.com/products/46998/1-1.jpg</v>
          </cell>
          <cell r="P425" t="str">
            <v>elope Animal Headband</v>
          </cell>
          <cell r="Q425" t="str">
            <v>2024 Catalog</v>
          </cell>
          <cell r="R425">
            <v>46998</v>
          </cell>
          <cell r="S425">
            <v>101310</v>
          </cell>
          <cell r="T425">
            <v>124</v>
          </cell>
        </row>
        <row r="426">
          <cell r="A426" t="str">
            <v>EL251551-ST</v>
          </cell>
          <cell r="B426" t="str">
            <v>EL251551-ST</v>
          </cell>
          <cell r="C426" t="str">
            <v>Quilted Witch Hat</v>
          </cell>
          <cell r="D426" t="str">
            <v>elope</v>
          </cell>
          <cell r="E426" t="str">
            <v>Elope Originals</v>
          </cell>
          <cell r="F426">
            <v>9.99</v>
          </cell>
          <cell r="G426">
            <v>19.989999999999998</v>
          </cell>
          <cell r="H426">
            <v>3</v>
          </cell>
          <cell r="I426">
            <v>36</v>
          </cell>
          <cell r="J426"/>
          <cell r="K426"/>
          <cell r="L426"/>
          <cell r="M426" t="str">
            <v>889851228760</v>
          </cell>
          <cell r="N426" t="str">
            <v>In Production</v>
          </cell>
          <cell r="O426" t="str">
            <v>https://images.fun.com/products/80792/1-1.jpg</v>
          </cell>
          <cell r="P426" t="str">
            <v>elope Witch</v>
          </cell>
          <cell r="Q426" t="str">
            <v>2024 Catalog</v>
          </cell>
          <cell r="R426">
            <v>80792</v>
          </cell>
          <cell r="S426">
            <v>251551</v>
          </cell>
          <cell r="T426">
            <v>124</v>
          </cell>
        </row>
        <row r="427">
          <cell r="A427" t="str">
            <v>EL103800-ST</v>
          </cell>
          <cell r="B427" t="str">
            <v>EL103800-ST</v>
          </cell>
          <cell r="C427" t="str">
            <v>Sequin Mini Leprechaun Hat Headband</v>
          </cell>
          <cell r="D427" t="str">
            <v>elope</v>
          </cell>
          <cell r="E427" t="str">
            <v>Elope Originals</v>
          </cell>
          <cell r="F427">
            <v>4.5</v>
          </cell>
          <cell r="G427">
            <v>8.99</v>
          </cell>
          <cell r="H427">
            <v>3</v>
          </cell>
          <cell r="I427">
            <v>48</v>
          </cell>
          <cell r="J427"/>
          <cell r="K427"/>
          <cell r="L427"/>
          <cell r="M427" t="str">
            <v>618480001440</v>
          </cell>
          <cell r="N427" t="str">
            <v>In Production</v>
          </cell>
          <cell r="O427" t="str">
            <v>https://images.fun.com/products/68926/1-1.jpg</v>
          </cell>
          <cell r="P427" t="str">
            <v>elope Holiday St. Patrick's Day</v>
          </cell>
          <cell r="Q427" t="str">
            <v>2024 Catalog</v>
          </cell>
          <cell r="R427">
            <v>68926</v>
          </cell>
          <cell r="S427">
            <v>103800</v>
          </cell>
          <cell r="T427">
            <v>123</v>
          </cell>
        </row>
        <row r="428">
          <cell r="A428" t="str">
            <v>EL451311-ST</v>
          </cell>
          <cell r="B428" t="str">
            <v>EL451311-ST</v>
          </cell>
          <cell r="C428" t="str">
            <v>Queen of Hearts Crown</v>
          </cell>
          <cell r="D428" t="str">
            <v>elope</v>
          </cell>
          <cell r="E428" t="str">
            <v>Elope Alice in Wonderland</v>
          </cell>
          <cell r="F428">
            <v>6.99</v>
          </cell>
          <cell r="G428">
            <v>13.99</v>
          </cell>
          <cell r="H428">
            <v>3</v>
          </cell>
          <cell r="I428">
            <v>48</v>
          </cell>
          <cell r="J428"/>
          <cell r="K428"/>
          <cell r="L428"/>
          <cell r="M428" t="str">
            <v>618480045055</v>
          </cell>
          <cell r="N428" t="str">
            <v>In Production</v>
          </cell>
          <cell r="O428" t="str">
            <v>https://images.fun.com/products/71135/1-1.jpg</v>
          </cell>
          <cell r="P428" t="str">
            <v>elope Alice in Wonderland Classic</v>
          </cell>
          <cell r="Q428" t="str">
            <v>2024 Catalog</v>
          </cell>
          <cell r="R428">
            <v>71135</v>
          </cell>
          <cell r="S428">
            <v>451311</v>
          </cell>
          <cell r="T428">
            <v>122</v>
          </cell>
        </row>
        <row r="429">
          <cell r="A429" t="str">
            <v>EL433652-ST</v>
          </cell>
          <cell r="B429" t="str">
            <v>EL433652-ST</v>
          </cell>
          <cell r="C429" t="str">
            <v>Deer Costume Front Hooves</v>
          </cell>
          <cell r="D429" t="str">
            <v>elope</v>
          </cell>
          <cell r="E429" t="str">
            <v>Elope Originals</v>
          </cell>
          <cell r="F429">
            <v>4.5</v>
          </cell>
          <cell r="G429">
            <v>8.99</v>
          </cell>
          <cell r="H429">
            <v>3</v>
          </cell>
          <cell r="I429">
            <v>96</v>
          </cell>
          <cell r="J429"/>
          <cell r="K429"/>
          <cell r="L429">
            <v>69</v>
          </cell>
          <cell r="M429" t="str">
            <v>618480038378</v>
          </cell>
          <cell r="N429" t="str">
            <v>In Production</v>
          </cell>
          <cell r="O429" t="str">
            <v>https://images.fun.com/products/69277/1-1.jpg</v>
          </cell>
          <cell r="P429" t="str">
            <v>elope Animal</v>
          </cell>
          <cell r="Q429" t="str">
            <v>2024 Catalog</v>
          </cell>
          <cell r="R429">
            <v>69277</v>
          </cell>
          <cell r="S429">
            <v>433652</v>
          </cell>
          <cell r="T429">
            <v>122</v>
          </cell>
        </row>
        <row r="430">
          <cell r="A430" t="str">
            <v>EL251430-ST</v>
          </cell>
          <cell r="B430" t="str">
            <v>EL251430-ST</v>
          </cell>
          <cell r="C430" t="str">
            <v>Rain Cloud Plush Hat</v>
          </cell>
          <cell r="D430" t="str">
            <v>elope</v>
          </cell>
          <cell r="E430" t="str">
            <v>Elope Originals</v>
          </cell>
          <cell r="F430">
            <v>19.989999999999998</v>
          </cell>
          <cell r="G430">
            <v>34.99</v>
          </cell>
          <cell r="H430">
            <v>3</v>
          </cell>
          <cell r="I430">
            <v>24</v>
          </cell>
          <cell r="J430"/>
          <cell r="K430"/>
          <cell r="L430"/>
          <cell r="M430" t="str">
            <v>618480047035</v>
          </cell>
          <cell r="N430" t="str">
            <v>PO Ready</v>
          </cell>
          <cell r="O430" t="str">
            <v>https://images.fun.com/products/80779/1-1.jpg</v>
          </cell>
          <cell r="P430" t="str">
            <v>elope Fairy/Garden/Wings</v>
          </cell>
          <cell r="Q430" t="str">
            <v>2024 Catalog</v>
          </cell>
          <cell r="R430">
            <v>80779</v>
          </cell>
          <cell r="S430">
            <v>251430</v>
          </cell>
          <cell r="T430">
            <v>122</v>
          </cell>
        </row>
        <row r="431">
          <cell r="A431" t="str">
            <v>EL422752-ST</v>
          </cell>
          <cell r="B431" t="str">
            <v>EL422752-ST</v>
          </cell>
          <cell r="C431" t="str">
            <v>Dragon Wings</v>
          </cell>
          <cell r="D431" t="str">
            <v>elope</v>
          </cell>
          <cell r="E431" t="str">
            <v>Elope Originals</v>
          </cell>
          <cell r="F431">
            <v>7.5</v>
          </cell>
          <cell r="G431">
            <v>14.99</v>
          </cell>
          <cell r="H431">
            <v>3</v>
          </cell>
          <cell r="I431">
            <v>48</v>
          </cell>
          <cell r="J431"/>
          <cell r="K431"/>
          <cell r="L431"/>
          <cell r="M431" t="str">
            <v>618480036244</v>
          </cell>
          <cell r="N431" t="str">
            <v>In Production</v>
          </cell>
          <cell r="O431" t="str">
            <v>https://images.fun.com/products/53233/1-1.jpg</v>
          </cell>
          <cell r="P431" t="str">
            <v>elope Animal</v>
          </cell>
          <cell r="Q431" t="str">
            <v>2024 Catalog</v>
          </cell>
          <cell r="R431">
            <v>53233</v>
          </cell>
          <cell r="S431">
            <v>422752</v>
          </cell>
          <cell r="T431">
            <v>121</v>
          </cell>
        </row>
        <row r="432">
          <cell r="A432" t="str">
            <v>EL329330-ST</v>
          </cell>
          <cell r="B432" t="str">
            <v>EL329330-ST</v>
          </cell>
          <cell r="C432" t="str">
            <v>Shamrock Glasses</v>
          </cell>
          <cell r="D432" t="str">
            <v>elope</v>
          </cell>
          <cell r="E432" t="str">
            <v>Elope Originals</v>
          </cell>
          <cell r="F432">
            <v>4.5</v>
          </cell>
          <cell r="G432">
            <v>8.99</v>
          </cell>
          <cell r="H432">
            <v>6</v>
          </cell>
          <cell r="I432">
            <v>288</v>
          </cell>
          <cell r="J432"/>
          <cell r="K432"/>
          <cell r="L432"/>
          <cell r="M432" t="str">
            <v>618480742114</v>
          </cell>
          <cell r="N432" t="str">
            <v>In Production</v>
          </cell>
          <cell r="O432" t="str">
            <v>https://images.fun.com/products/72273/1-1.jpg</v>
          </cell>
          <cell r="P432" t="str">
            <v>elope Holiday St. Patrick's Day</v>
          </cell>
          <cell r="Q432" t="str">
            <v>2024 Catalog</v>
          </cell>
          <cell r="R432">
            <v>72273</v>
          </cell>
          <cell r="S432">
            <v>329330</v>
          </cell>
          <cell r="T432">
            <v>121</v>
          </cell>
        </row>
        <row r="433">
          <cell r="A433" t="str">
            <v>EL290257-ST</v>
          </cell>
          <cell r="B433" t="str">
            <v>EL290257-ST</v>
          </cell>
          <cell r="C433" t="str">
            <v>Gertrude Witch Hat</v>
          </cell>
          <cell r="D433" t="str">
            <v>elope</v>
          </cell>
          <cell r="E433" t="str">
            <v>Elope Originals</v>
          </cell>
          <cell r="F433">
            <v>10.99</v>
          </cell>
          <cell r="G433">
            <v>21.99</v>
          </cell>
          <cell r="H433">
            <v>3</v>
          </cell>
          <cell r="I433">
            <v>48</v>
          </cell>
          <cell r="J433"/>
          <cell r="K433"/>
          <cell r="L433"/>
          <cell r="M433" t="str">
            <v>618480038514</v>
          </cell>
          <cell r="N433" t="str">
            <v>In Production</v>
          </cell>
          <cell r="O433" t="str">
            <v>https://images.fun.com/products/71138/1-1.jpg</v>
          </cell>
          <cell r="P433" t="str">
            <v>elope Witch</v>
          </cell>
          <cell r="Q433" t="str">
            <v>2024 Catalog</v>
          </cell>
          <cell r="R433">
            <v>71138</v>
          </cell>
          <cell r="S433">
            <v>290257</v>
          </cell>
          <cell r="T433">
            <v>121</v>
          </cell>
        </row>
        <row r="434">
          <cell r="A434" t="str">
            <v>EL430031-ST</v>
          </cell>
          <cell r="B434" t="str">
            <v>EL430031-ST</v>
          </cell>
          <cell r="C434" t="str">
            <v>Thing 1&amp;2 Striped Socks</v>
          </cell>
          <cell r="D434" t="str">
            <v>Dr. Seuss</v>
          </cell>
          <cell r="E434" t="str">
            <v>The Cat in the Hat</v>
          </cell>
          <cell r="F434">
            <v>6.5</v>
          </cell>
          <cell r="G434">
            <v>12.99</v>
          </cell>
          <cell r="H434">
            <v>3</v>
          </cell>
          <cell r="I434">
            <v>96</v>
          </cell>
          <cell r="J434"/>
          <cell r="K434"/>
          <cell r="L434"/>
          <cell r="M434" t="str">
            <v>618480006223</v>
          </cell>
          <cell r="N434" t="str">
            <v>In Production</v>
          </cell>
          <cell r="O434" t="str">
            <v>https://images.fun.com/products/14900/1-1.jpg</v>
          </cell>
          <cell r="P434" t="str">
            <v>Dr. Seuss Thing 1 &amp; 2 Socks</v>
          </cell>
          <cell r="Q434" t="str">
            <v>2024 Catalog</v>
          </cell>
          <cell r="R434">
            <v>14900</v>
          </cell>
          <cell r="S434">
            <v>430031</v>
          </cell>
          <cell r="T434">
            <v>120</v>
          </cell>
        </row>
        <row r="435">
          <cell r="A435" t="str">
            <v>EL291140-ST</v>
          </cell>
          <cell r="B435" t="str">
            <v>EL291140-ST</v>
          </cell>
          <cell r="C435" t="str">
            <v>Jack Plush Top Hat</v>
          </cell>
          <cell r="D435" t="str">
            <v>Disney</v>
          </cell>
          <cell r="E435" t="str">
            <v>The Nightmare Before Christmas</v>
          </cell>
          <cell r="F435">
            <v>10.99</v>
          </cell>
          <cell r="G435">
            <v>21.99</v>
          </cell>
          <cell r="H435">
            <v>3</v>
          </cell>
          <cell r="I435">
            <v>48</v>
          </cell>
          <cell r="J435"/>
          <cell r="K435"/>
          <cell r="L435"/>
          <cell r="M435" t="str">
            <v>618480640366</v>
          </cell>
          <cell r="N435" t="str">
            <v>In Production</v>
          </cell>
          <cell r="O435" t="str">
            <v>https://images.fun.com/products/18229/1-1.jpg</v>
          </cell>
          <cell r="P435" t="str">
            <v>Disney The Nighmare Before Christmas</v>
          </cell>
          <cell r="Q435" t="str">
            <v>2024 Catalog</v>
          </cell>
          <cell r="R435">
            <v>18229</v>
          </cell>
          <cell r="S435">
            <v>291140</v>
          </cell>
          <cell r="T435">
            <v>119</v>
          </cell>
        </row>
        <row r="436">
          <cell r="A436" t="str">
            <v>EL422746-ST</v>
          </cell>
          <cell r="B436" t="str">
            <v>EL422746-ST</v>
          </cell>
          <cell r="C436" t="str">
            <v>Deer Perky Tail</v>
          </cell>
          <cell r="D436" t="str">
            <v>elope</v>
          </cell>
          <cell r="E436" t="str">
            <v>Elope Originals</v>
          </cell>
          <cell r="F436">
            <v>5.25</v>
          </cell>
          <cell r="G436">
            <v>10.5</v>
          </cell>
          <cell r="H436">
            <v>3</v>
          </cell>
          <cell r="I436">
            <v>48</v>
          </cell>
          <cell r="J436"/>
          <cell r="K436"/>
          <cell r="L436"/>
          <cell r="M436" t="str">
            <v>618480037067</v>
          </cell>
          <cell r="N436" t="str">
            <v>In Production</v>
          </cell>
          <cell r="O436" t="str">
            <v>https://images.fun.com/products/47001/1-1.jpg</v>
          </cell>
          <cell r="P436" t="str">
            <v>elope Animal</v>
          </cell>
          <cell r="Q436" t="str">
            <v>2024 Catalog</v>
          </cell>
          <cell r="R436">
            <v>47001</v>
          </cell>
          <cell r="S436">
            <v>422746</v>
          </cell>
          <cell r="T436">
            <v>118</v>
          </cell>
        </row>
        <row r="437">
          <cell r="A437" t="str">
            <v>EL251086-ST</v>
          </cell>
          <cell r="B437" t="str">
            <v>EL251086-ST</v>
          </cell>
          <cell r="C437" t="str">
            <v>Fox Knit Beanie</v>
          </cell>
          <cell r="D437" t="str">
            <v>elope</v>
          </cell>
          <cell r="E437" t="str">
            <v>Elope Originals</v>
          </cell>
          <cell r="F437">
            <v>5.25</v>
          </cell>
          <cell r="G437">
            <v>10.5</v>
          </cell>
          <cell r="H437">
            <v>3</v>
          </cell>
          <cell r="I437">
            <v>48</v>
          </cell>
          <cell r="J437"/>
          <cell r="K437"/>
          <cell r="L437"/>
          <cell r="M437" t="str">
            <v>618480024388</v>
          </cell>
          <cell r="N437" t="str">
            <v>In Production</v>
          </cell>
          <cell r="O437" t="str">
            <v>https://images.fun.com/products/69065/1-1.jpg</v>
          </cell>
          <cell r="P437" t="str">
            <v>elope Animal Beanie</v>
          </cell>
          <cell r="Q437" t="str">
            <v>2024 Catalog</v>
          </cell>
          <cell r="R437">
            <v>69065</v>
          </cell>
          <cell r="S437">
            <v>251086</v>
          </cell>
          <cell r="T437">
            <v>118</v>
          </cell>
        </row>
        <row r="438">
          <cell r="A438" t="str">
            <v>EL103104-ST</v>
          </cell>
          <cell r="B438" t="str">
            <v>EL103104-ST</v>
          </cell>
          <cell r="C438" t="str">
            <v>Deer Antlers with Ears Headband</v>
          </cell>
          <cell r="D438" t="str">
            <v>elope</v>
          </cell>
          <cell r="E438" t="str">
            <v>Elope Originals</v>
          </cell>
          <cell r="F438">
            <v>8.5</v>
          </cell>
          <cell r="G438">
            <v>16.989999999999998</v>
          </cell>
          <cell r="H438">
            <v>3</v>
          </cell>
          <cell r="I438">
            <v>25</v>
          </cell>
          <cell r="J438"/>
          <cell r="K438"/>
          <cell r="L438"/>
          <cell r="M438" t="str">
            <v>618480037364</v>
          </cell>
          <cell r="N438" t="str">
            <v>In Production</v>
          </cell>
          <cell r="O438" t="str">
            <v>https://images.fun.com/products/47000/1-1.jpg</v>
          </cell>
          <cell r="P438" t="str">
            <v>elope Animal Headband</v>
          </cell>
          <cell r="Q438" t="str">
            <v>2024 Catalog</v>
          </cell>
          <cell r="R438">
            <v>47000</v>
          </cell>
          <cell r="S438">
            <v>103104</v>
          </cell>
          <cell r="T438">
            <v>118</v>
          </cell>
        </row>
        <row r="439">
          <cell r="A439" t="str">
            <v>EL291684-ST</v>
          </cell>
          <cell r="B439" t="str">
            <v>EL291684-ST</v>
          </cell>
          <cell r="C439" t="str">
            <v>Midnight Fog Heartfelted Witch Hat</v>
          </cell>
          <cell r="D439" t="str">
            <v>elope</v>
          </cell>
          <cell r="E439" t="str">
            <v>Elope Originals</v>
          </cell>
          <cell r="F439">
            <v>21.5</v>
          </cell>
          <cell r="G439">
            <v>42.99</v>
          </cell>
          <cell r="H439">
            <v>3</v>
          </cell>
          <cell r="I439">
            <v>48</v>
          </cell>
          <cell r="J439"/>
          <cell r="K439"/>
          <cell r="L439"/>
          <cell r="M439" t="str">
            <v>618480037371</v>
          </cell>
          <cell r="N439" t="str">
            <v>In Production</v>
          </cell>
          <cell r="O439" t="str">
            <v>https://images.fun.com/products/69146/1-1.jpg</v>
          </cell>
          <cell r="P439" t="str">
            <v xml:space="preserve">elope Heartfelted </v>
          </cell>
          <cell r="Q439" t="str">
            <v>2024 Catalog</v>
          </cell>
          <cell r="R439">
            <v>69146</v>
          </cell>
          <cell r="S439">
            <v>291684</v>
          </cell>
          <cell r="T439">
            <v>118</v>
          </cell>
        </row>
        <row r="440">
          <cell r="A440" t="str">
            <v>EL430040-ST</v>
          </cell>
          <cell r="B440" t="str">
            <v>EL430040-ST</v>
          </cell>
          <cell r="C440" t="str">
            <v>The Cat in the Hat Costume Socks Adult</v>
          </cell>
          <cell r="D440" t="str">
            <v>Dr. Seuss</v>
          </cell>
          <cell r="E440" t="str">
            <v>The Cat in the Hat</v>
          </cell>
          <cell r="F440">
            <v>6.5</v>
          </cell>
          <cell r="G440">
            <v>12.99</v>
          </cell>
          <cell r="H440">
            <v>3</v>
          </cell>
          <cell r="I440">
            <v>96</v>
          </cell>
          <cell r="J440"/>
          <cell r="K440"/>
          <cell r="L440">
            <v>89</v>
          </cell>
          <cell r="M440" t="str">
            <v>618480020953</v>
          </cell>
          <cell r="N440" t="str">
            <v>In Production</v>
          </cell>
          <cell r="O440" t="str">
            <v>https://images.fun.com/products/69227/1-1.jpg</v>
          </cell>
          <cell r="P440" t="str">
            <v>Dr. Seuss Cat in the Hat Socks</v>
          </cell>
          <cell r="Q440" t="str">
            <v>2024 Catalog</v>
          </cell>
          <cell r="R440">
            <v>69227</v>
          </cell>
          <cell r="S440">
            <v>430040</v>
          </cell>
          <cell r="T440">
            <v>117</v>
          </cell>
        </row>
        <row r="441">
          <cell r="A441" t="str">
            <v>EL113400-ST</v>
          </cell>
          <cell r="B441" t="str">
            <v>EL113400-ST</v>
          </cell>
          <cell r="C441" t="str">
            <v>Cindy Lou Deluxe headband</v>
          </cell>
          <cell r="D441" t="str">
            <v>Dr. Seuss</v>
          </cell>
          <cell r="E441" t="str">
            <v>The Grinch</v>
          </cell>
          <cell r="F441">
            <v>4.5</v>
          </cell>
          <cell r="G441">
            <v>8.99</v>
          </cell>
          <cell r="H441">
            <v>3</v>
          </cell>
          <cell r="I441">
            <v>96</v>
          </cell>
          <cell r="J441"/>
          <cell r="K441"/>
          <cell r="L441"/>
          <cell r="M441" t="str">
            <v>618480635171</v>
          </cell>
          <cell r="N441" t="str">
            <v>In Production</v>
          </cell>
          <cell r="O441" t="str">
            <v>https://images.fun.com/products/12801/1-1.jpg</v>
          </cell>
          <cell r="P441" t="str">
            <v>Dr. Seuss The Grinch Accessories</v>
          </cell>
          <cell r="Q441" t="str">
            <v>2024 Catalog</v>
          </cell>
          <cell r="R441">
            <v>12801</v>
          </cell>
          <cell r="S441">
            <v>113400</v>
          </cell>
          <cell r="T441">
            <v>117</v>
          </cell>
        </row>
        <row r="442">
          <cell r="A442" t="str">
            <v>EL290570-ST</v>
          </cell>
          <cell r="B442" t="str">
            <v>EL290570-ST</v>
          </cell>
          <cell r="C442" t="str">
            <v>Sherlock Holmes Deerstalker Hat</v>
          </cell>
          <cell r="D442" t="str">
            <v>elope</v>
          </cell>
          <cell r="E442" t="str">
            <v>Elope Originals</v>
          </cell>
          <cell r="F442">
            <v>7.99</v>
          </cell>
          <cell r="G442">
            <v>15.99</v>
          </cell>
          <cell r="H442">
            <v>3</v>
          </cell>
          <cell r="I442">
            <v>48</v>
          </cell>
          <cell r="J442"/>
          <cell r="K442"/>
          <cell r="L442"/>
          <cell r="M442" t="str">
            <v>618480741025</v>
          </cell>
          <cell r="N442" t="str">
            <v>In Production</v>
          </cell>
          <cell r="O442" t="str">
            <v>https://images.fun.com/products/18161/1-1.jpg</v>
          </cell>
          <cell r="P442" t="str">
            <v>elope Character</v>
          </cell>
          <cell r="Q442" t="str">
            <v>2024 Catalog</v>
          </cell>
          <cell r="R442">
            <v>18161</v>
          </cell>
          <cell r="S442">
            <v>290570</v>
          </cell>
          <cell r="T442">
            <v>117</v>
          </cell>
        </row>
        <row r="443">
          <cell r="A443" t="str">
            <v>EL142430-ST</v>
          </cell>
          <cell r="B443" t="str">
            <v>EL142430-ST</v>
          </cell>
          <cell r="C443" t="str">
            <v>Silver Rainbow Tiara Pink</v>
          </cell>
          <cell r="D443" t="str">
            <v>elope</v>
          </cell>
          <cell r="E443" t="str">
            <v>Elope Originals</v>
          </cell>
          <cell r="F443">
            <v>6.5</v>
          </cell>
          <cell r="G443">
            <v>10.5</v>
          </cell>
          <cell r="H443">
            <v>3</v>
          </cell>
          <cell r="I443">
            <v>144</v>
          </cell>
          <cell r="J443"/>
          <cell r="K443"/>
          <cell r="L443"/>
          <cell r="M443" t="str">
            <v>618480145137</v>
          </cell>
          <cell r="N443" t="str">
            <v>In Production</v>
          </cell>
          <cell r="O443" t="str">
            <v>https://images.fun.com/products/69008/1-1.jpg</v>
          </cell>
          <cell r="P443" t="str">
            <v>elope King/Queen/Crowns/Tiara</v>
          </cell>
          <cell r="Q443" t="str">
            <v>2024 Catalog</v>
          </cell>
          <cell r="R443">
            <v>69008</v>
          </cell>
          <cell r="S443">
            <v>142430</v>
          </cell>
          <cell r="T443">
            <v>117</v>
          </cell>
        </row>
        <row r="444">
          <cell r="A444" t="str">
            <v>EL480010-ST</v>
          </cell>
          <cell r="B444" t="str">
            <v>EL480010-ST</v>
          </cell>
          <cell r="C444" t="str">
            <v>Mad Hatter Kit (2 pc)</v>
          </cell>
          <cell r="D444" t="str">
            <v>Disney</v>
          </cell>
          <cell r="E444" t="str">
            <v>Alice in Wonderland - Classic</v>
          </cell>
          <cell r="F444">
            <v>10.99</v>
          </cell>
          <cell r="G444">
            <v>21.99</v>
          </cell>
          <cell r="H444">
            <v>3</v>
          </cell>
          <cell r="I444">
            <v>24</v>
          </cell>
          <cell r="J444"/>
          <cell r="K444"/>
          <cell r="L444">
            <v>70</v>
          </cell>
          <cell r="M444">
            <v>618480013863</v>
          </cell>
          <cell r="N444" t="str">
            <v>In Production</v>
          </cell>
          <cell r="O444" t="str">
            <v>https://images.fun.com/products/23281/1-1.jpg</v>
          </cell>
          <cell r="P444" t="str">
            <v xml:space="preserve">Disney Alice in Wonderland </v>
          </cell>
          <cell r="Q444" t="str">
            <v>2024 Catalog</v>
          </cell>
          <cell r="R444">
            <v>23281</v>
          </cell>
          <cell r="S444">
            <v>480010</v>
          </cell>
          <cell r="T444">
            <v>116</v>
          </cell>
        </row>
        <row r="445">
          <cell r="A445" t="str">
            <v>EL200381-ST</v>
          </cell>
          <cell r="B445" t="str">
            <v>EL200381-ST</v>
          </cell>
          <cell r="C445" t="str">
            <v>Dory Plush Hat</v>
          </cell>
          <cell r="D445" t="str">
            <v>Disney</v>
          </cell>
          <cell r="E445" t="str">
            <v>Pixar</v>
          </cell>
          <cell r="F445">
            <v>10.99</v>
          </cell>
          <cell r="G445">
            <v>21.99</v>
          </cell>
          <cell r="H445">
            <v>3</v>
          </cell>
          <cell r="I445">
            <v>36</v>
          </cell>
          <cell r="J445"/>
          <cell r="K445"/>
          <cell r="L445"/>
          <cell r="M445" t="str">
            <v>618480028126</v>
          </cell>
          <cell r="N445" t="str">
            <v>In Production</v>
          </cell>
          <cell r="O445" t="str">
            <v>https://images.fun.com/products/75502/1-1.jpg</v>
          </cell>
          <cell r="P445" t="str">
            <v>Disney Finding Nemo</v>
          </cell>
          <cell r="Q445" t="str">
            <v>2024 Catalog</v>
          </cell>
          <cell r="R445">
            <v>75502</v>
          </cell>
          <cell r="S445">
            <v>200381</v>
          </cell>
          <cell r="T445">
            <v>116</v>
          </cell>
        </row>
        <row r="446">
          <cell r="A446" t="str">
            <v>EL300230-ST</v>
          </cell>
          <cell r="B446" t="str">
            <v>EL300230-ST</v>
          </cell>
          <cell r="C446" t="str">
            <v>Hyper Vision Goggles White/Red</v>
          </cell>
          <cell r="D446" t="str">
            <v>elope</v>
          </cell>
          <cell r="E446" t="str">
            <v>Elope Originals</v>
          </cell>
          <cell r="F446">
            <v>6.5</v>
          </cell>
          <cell r="G446">
            <v>12.99</v>
          </cell>
          <cell r="H446">
            <v>6</v>
          </cell>
          <cell r="I446">
            <v>120</v>
          </cell>
          <cell r="J446"/>
          <cell r="K446"/>
          <cell r="L446">
            <v>68</v>
          </cell>
          <cell r="M446" t="str">
            <v>618480493016</v>
          </cell>
          <cell r="N446" t="str">
            <v>In Production</v>
          </cell>
          <cell r="O446" t="str">
            <v>https://images.fun.com/products/69168/1-1.jpg</v>
          </cell>
          <cell r="P446" t="str">
            <v xml:space="preserve">elope Goggles </v>
          </cell>
          <cell r="Q446" t="str">
            <v>2024 Catalog</v>
          </cell>
          <cell r="R446">
            <v>69168</v>
          </cell>
          <cell r="S446">
            <v>300230</v>
          </cell>
          <cell r="T446">
            <v>116</v>
          </cell>
        </row>
        <row r="447">
          <cell r="A447" t="str">
            <v>EL291020-ST</v>
          </cell>
          <cell r="B447" t="str">
            <v>EL291020-ST</v>
          </cell>
          <cell r="C447" t="str">
            <v>Dread Santa Plush Hat</v>
          </cell>
          <cell r="D447" t="str">
            <v>elope</v>
          </cell>
          <cell r="E447" t="str">
            <v>Elope Originals</v>
          </cell>
          <cell r="F447">
            <v>10.99</v>
          </cell>
          <cell r="G447">
            <v>21.99</v>
          </cell>
          <cell r="H447">
            <v>3</v>
          </cell>
          <cell r="I447">
            <v>48</v>
          </cell>
          <cell r="J447"/>
          <cell r="K447"/>
          <cell r="L447"/>
          <cell r="M447" t="str">
            <v>618480277593</v>
          </cell>
          <cell r="N447" t="str">
            <v>In Production</v>
          </cell>
          <cell r="O447" t="str">
            <v>https://images.fun.com/products/69471/1-1.jpg</v>
          </cell>
          <cell r="P447" t="str">
            <v>elope Holiday Christmas</v>
          </cell>
          <cell r="Q447" t="str">
            <v>2024 Catalog</v>
          </cell>
          <cell r="R447">
            <v>69471</v>
          </cell>
          <cell r="S447">
            <v>291020</v>
          </cell>
          <cell r="T447">
            <v>116</v>
          </cell>
        </row>
        <row r="448">
          <cell r="A448" t="str">
            <v>EL200190-ST</v>
          </cell>
          <cell r="B448" t="str">
            <v>EL200190-ST</v>
          </cell>
          <cell r="C448" t="str">
            <v xml:space="preserve">Grasshopper Plush Hat Kids </v>
          </cell>
          <cell r="D448" t="str">
            <v>elope</v>
          </cell>
          <cell r="E448" t="str">
            <v>Elope Originals</v>
          </cell>
          <cell r="F448">
            <v>7.5</v>
          </cell>
          <cell r="G448">
            <v>12.99</v>
          </cell>
          <cell r="H448">
            <v>3</v>
          </cell>
          <cell r="I448">
            <v>48</v>
          </cell>
          <cell r="J448"/>
          <cell r="K448"/>
          <cell r="L448"/>
          <cell r="M448" t="str">
            <v>618480854428</v>
          </cell>
          <cell r="N448" t="str">
            <v>In Production</v>
          </cell>
          <cell r="O448" t="str">
            <v>https://images.fun.com/products/69013/1-1.jpg</v>
          </cell>
          <cell r="P448" t="str">
            <v>elope Kids Plush</v>
          </cell>
          <cell r="Q448" t="str">
            <v>2024 Catalog</v>
          </cell>
          <cell r="R448">
            <v>69013</v>
          </cell>
          <cell r="S448">
            <v>200190</v>
          </cell>
          <cell r="T448">
            <v>115</v>
          </cell>
        </row>
        <row r="449">
          <cell r="A449" t="str">
            <v>EL432590-ST</v>
          </cell>
          <cell r="B449" t="str">
            <v>EL432590-ST</v>
          </cell>
          <cell r="C449" t="str">
            <v>Pirate Collar &amp; Cuff Set</v>
          </cell>
          <cell r="D449" t="str">
            <v>elope</v>
          </cell>
          <cell r="E449" t="str">
            <v>Elope Originals</v>
          </cell>
          <cell r="F449">
            <v>5.25</v>
          </cell>
          <cell r="G449">
            <v>10.5</v>
          </cell>
          <cell r="H449">
            <v>3</v>
          </cell>
          <cell r="I449">
            <v>48</v>
          </cell>
          <cell r="J449"/>
          <cell r="K449"/>
          <cell r="L449"/>
          <cell r="M449" t="str">
            <v>618480035230</v>
          </cell>
          <cell r="N449" t="str">
            <v>In Production</v>
          </cell>
          <cell r="O449" t="str">
            <v>https://images.fun.com/products/68933/1-1.jpg</v>
          </cell>
          <cell r="P449" t="str">
            <v>elope Pirate</v>
          </cell>
          <cell r="Q449" t="str">
            <v>2024 Catalog</v>
          </cell>
          <cell r="R449">
            <v>68933</v>
          </cell>
          <cell r="S449">
            <v>432590</v>
          </cell>
          <cell r="T449">
            <v>115</v>
          </cell>
        </row>
        <row r="450">
          <cell r="A450" t="str">
            <v>EL94240-ST</v>
          </cell>
          <cell r="B450" t="str">
            <v>EL94240-ST</v>
          </cell>
          <cell r="C450" t="str">
            <v>Oogie Boogie Hat</v>
          </cell>
          <cell r="D450" t="str">
            <v>Disney</v>
          </cell>
          <cell r="E450" t="str">
            <v>The Nightmare Before Christmas</v>
          </cell>
          <cell r="F450">
            <v>13.99</v>
          </cell>
          <cell r="G450">
            <v>24.99</v>
          </cell>
          <cell r="H450">
            <v>3</v>
          </cell>
          <cell r="I450"/>
          <cell r="J450"/>
          <cell r="K450"/>
          <cell r="L450"/>
          <cell r="M450">
            <v>889851403075</v>
          </cell>
          <cell r="N450" t="str">
            <v>PO Ready</v>
          </cell>
          <cell r="O450" t="str">
            <v>https://images.fun.com/products/94239/1-1.jpg</v>
          </cell>
          <cell r="P450" t="str">
            <v>Disney The Nighmare Before Christmas</v>
          </cell>
          <cell r="Q450" t="str">
            <v>2024 Catalog</v>
          </cell>
          <cell r="R450"/>
          <cell r="S450">
            <v>94240</v>
          </cell>
          <cell r="T450">
            <v>114</v>
          </cell>
        </row>
        <row r="451">
          <cell r="A451" t="str">
            <v>EL5174-ST</v>
          </cell>
          <cell r="B451" t="str">
            <v>EL5174-ST</v>
          </cell>
          <cell r="C451" t="str">
            <v>Cauldron Witch Costume Companion</v>
          </cell>
          <cell r="D451" t="str">
            <v>elope</v>
          </cell>
          <cell r="E451" t="str">
            <v>Elope Originals</v>
          </cell>
          <cell r="F451">
            <v>14.99</v>
          </cell>
          <cell r="G451">
            <v>29.99</v>
          </cell>
          <cell r="H451">
            <v>1</v>
          </cell>
          <cell r="I451"/>
          <cell r="J451"/>
          <cell r="K451"/>
          <cell r="L451"/>
          <cell r="M451">
            <v>889851287408</v>
          </cell>
          <cell r="N451" t="str">
            <v>Concept Approved</v>
          </cell>
          <cell r="O451"/>
          <cell r="P451" t="str">
            <v>elope Character Bag</v>
          </cell>
          <cell r="Q451" t="str">
            <v>2024 Catalog</v>
          </cell>
          <cell r="R451" t="e">
            <v>#N/A</v>
          </cell>
          <cell r="S451" t="str">
            <v>EL5174</v>
          </cell>
          <cell r="T451">
            <v>114</v>
          </cell>
        </row>
        <row r="452">
          <cell r="A452" t="str">
            <v>EL423200-ST</v>
          </cell>
          <cell r="B452" t="str">
            <v>EL423200-ST</v>
          </cell>
          <cell r="C452" t="str">
            <v>Sexy Bunny Kit (3 pc)</v>
          </cell>
          <cell r="D452" t="str">
            <v>elope</v>
          </cell>
          <cell r="E452" t="str">
            <v>Elope Originals</v>
          </cell>
          <cell r="F452">
            <v>7.99</v>
          </cell>
          <cell r="G452">
            <v>15.99</v>
          </cell>
          <cell r="H452">
            <v>3</v>
          </cell>
          <cell r="I452">
            <v>48</v>
          </cell>
          <cell r="J452"/>
          <cell r="K452"/>
          <cell r="L452"/>
          <cell r="M452" t="str">
            <v>618480710212</v>
          </cell>
          <cell r="N452" t="str">
            <v>In Production</v>
          </cell>
          <cell r="O452" t="str">
            <v>https://images.fun.com/products/3519/1-1.jpg</v>
          </cell>
          <cell r="P452" t="str">
            <v>elope Costume Kit</v>
          </cell>
          <cell r="Q452" t="str">
            <v>2024 Catalog</v>
          </cell>
          <cell r="R452">
            <v>3519</v>
          </cell>
          <cell r="S452">
            <v>423200</v>
          </cell>
          <cell r="T452">
            <v>114</v>
          </cell>
        </row>
        <row r="453">
          <cell r="A453" t="str">
            <v>EL290520-ST</v>
          </cell>
          <cell r="B453" t="str">
            <v>EL290520-ST</v>
          </cell>
          <cell r="C453" t="str">
            <v>March Hare Plush Hat</v>
          </cell>
          <cell r="D453" t="str">
            <v>elope</v>
          </cell>
          <cell r="E453" t="str">
            <v>Elope Alice in Wonderland</v>
          </cell>
          <cell r="F453">
            <v>7.99</v>
          </cell>
          <cell r="G453">
            <v>14.99</v>
          </cell>
          <cell r="H453">
            <v>3</v>
          </cell>
          <cell r="I453">
            <v>48</v>
          </cell>
          <cell r="J453"/>
          <cell r="K453"/>
          <cell r="L453"/>
          <cell r="M453" t="str">
            <v>618480254037</v>
          </cell>
          <cell r="N453" t="str">
            <v>In Production</v>
          </cell>
          <cell r="O453" t="str">
            <v>https://images.fun.com/products/3408/1-1.jpg</v>
          </cell>
          <cell r="P453" t="str">
            <v>elope Alice in Wonderland Classic</v>
          </cell>
          <cell r="Q453" t="str">
            <v>2024 Catalog</v>
          </cell>
          <cell r="R453">
            <v>3408</v>
          </cell>
          <cell r="S453">
            <v>290520</v>
          </cell>
          <cell r="T453">
            <v>112</v>
          </cell>
        </row>
        <row r="454">
          <cell r="A454" t="str">
            <v>EL251447-ST</v>
          </cell>
          <cell r="B454" t="str">
            <v>EL251447-ST</v>
          </cell>
          <cell r="C454" t="str">
            <v>Romeo Costume Hat</v>
          </cell>
          <cell r="D454" t="str">
            <v>elope</v>
          </cell>
          <cell r="E454" t="str">
            <v>Elope Originals</v>
          </cell>
          <cell r="F454">
            <v>7.99</v>
          </cell>
          <cell r="G454">
            <v>15.99</v>
          </cell>
          <cell r="H454">
            <v>3</v>
          </cell>
          <cell r="I454">
            <v>48</v>
          </cell>
          <cell r="J454"/>
          <cell r="K454"/>
          <cell r="L454"/>
          <cell r="M454" t="str">
            <v>618480047493</v>
          </cell>
          <cell r="N454" t="str">
            <v>PO Ready</v>
          </cell>
          <cell r="O454" t="str">
            <v>https://images.fun.com/products/72266/1-1.jpg</v>
          </cell>
          <cell r="P454" t="str">
            <v>elope Character</v>
          </cell>
          <cell r="Q454" t="str">
            <v>2024 Catalog</v>
          </cell>
          <cell r="R454">
            <v>72266</v>
          </cell>
          <cell r="S454">
            <v>251447</v>
          </cell>
          <cell r="T454">
            <v>112</v>
          </cell>
        </row>
        <row r="455">
          <cell r="A455" t="str">
            <v>EL251466-ST</v>
          </cell>
          <cell r="B455" t="str">
            <v>EL251466-ST</v>
          </cell>
          <cell r="C455" t="str">
            <v>Monsters inc Hard Hat</v>
          </cell>
          <cell r="D455" t="str">
            <v>Disney</v>
          </cell>
          <cell r="E455" t="str">
            <v>Monsters at Work</v>
          </cell>
          <cell r="F455">
            <v>9.5</v>
          </cell>
          <cell r="G455">
            <v>18.989999999999998</v>
          </cell>
          <cell r="H455">
            <v>3</v>
          </cell>
          <cell r="I455">
            <v>18</v>
          </cell>
          <cell r="J455"/>
          <cell r="K455"/>
          <cell r="L455"/>
          <cell r="M455" t="str">
            <v>618480048872</v>
          </cell>
          <cell r="N455" t="str">
            <v>PO Ready</v>
          </cell>
          <cell r="O455" t="str">
            <v>https://images.fun.com/products/75588/1-1.jpg</v>
          </cell>
          <cell r="P455" t="str">
            <v>Disney Monsters Inc.</v>
          </cell>
          <cell r="Q455" t="str">
            <v>2024 Catalog</v>
          </cell>
          <cell r="R455">
            <v>75588</v>
          </cell>
          <cell r="S455">
            <v>251466</v>
          </cell>
          <cell r="T455">
            <v>110</v>
          </cell>
        </row>
        <row r="456">
          <cell r="A456" t="str">
            <v>EL423800-ST</v>
          </cell>
          <cell r="B456" t="str">
            <v>EL423800-ST</v>
          </cell>
          <cell r="C456" t="str">
            <v>Eeyore Ears HB &amp; Tail Kit</v>
          </cell>
          <cell r="D456" t="str">
            <v>Disney</v>
          </cell>
          <cell r="E456" t="str">
            <v>Winnie the Pooh</v>
          </cell>
          <cell r="F456">
            <v>6.5</v>
          </cell>
          <cell r="G456">
            <v>12.99</v>
          </cell>
          <cell r="H456">
            <v>3</v>
          </cell>
          <cell r="I456">
            <v>96</v>
          </cell>
          <cell r="J456"/>
          <cell r="K456"/>
          <cell r="L456">
            <v>35</v>
          </cell>
          <cell r="M456">
            <v>618480341164</v>
          </cell>
          <cell r="N456" t="str">
            <v>In Production</v>
          </cell>
          <cell r="O456" t="str">
            <v>https://images.fun.com/products/18227/1-1.jpg</v>
          </cell>
          <cell r="P456" t="str">
            <v>Disney Winnie the Pooh</v>
          </cell>
          <cell r="Q456" t="str">
            <v>2024 Catalog</v>
          </cell>
          <cell r="R456">
            <v>18227</v>
          </cell>
          <cell r="S456">
            <v>423800</v>
          </cell>
          <cell r="T456">
            <v>110</v>
          </cell>
        </row>
        <row r="457">
          <cell r="A457" t="str">
            <v>EL251564-ST</v>
          </cell>
          <cell r="B457" t="str">
            <v>EL251564-ST</v>
          </cell>
          <cell r="C457" t="str">
            <v>Pink Tricorn Hat Adult</v>
          </cell>
          <cell r="D457" t="str">
            <v>elope</v>
          </cell>
          <cell r="E457" t="str">
            <v>Elope Originals</v>
          </cell>
          <cell r="F457">
            <v>9.99</v>
          </cell>
          <cell r="G457">
            <v>19.989999999999998</v>
          </cell>
          <cell r="H457">
            <v>3</v>
          </cell>
          <cell r="I457" t="str">
            <v/>
          </cell>
          <cell r="J457"/>
          <cell r="K457"/>
          <cell r="L457"/>
          <cell r="M457" t="str">
            <v>889851241028</v>
          </cell>
          <cell r="N457" t="str">
            <v>In Production</v>
          </cell>
          <cell r="O457" t="str">
            <v>https://images.fun.com/products/81520/1-1.jpg</v>
          </cell>
          <cell r="P457" t="str">
            <v>elope Pirate</v>
          </cell>
          <cell r="Q457" t="str">
            <v>2024 Catalog</v>
          </cell>
          <cell r="R457">
            <v>81520</v>
          </cell>
          <cell r="S457">
            <v>251564</v>
          </cell>
          <cell r="T457">
            <v>110</v>
          </cell>
        </row>
        <row r="458">
          <cell r="A458" t="str">
            <v>EL161119-ST</v>
          </cell>
          <cell r="B458" t="str">
            <v>EL161119-ST</v>
          </cell>
          <cell r="C458" t="str">
            <v>The Cat in The Hat Soft Headband</v>
          </cell>
          <cell r="D458" t="str">
            <v>Dr. Seuss</v>
          </cell>
          <cell r="E458" t="str">
            <v>The Cat in the Hat</v>
          </cell>
          <cell r="F458">
            <v>6.5</v>
          </cell>
          <cell r="G458">
            <v>13</v>
          </cell>
          <cell r="H458">
            <v>3</v>
          </cell>
          <cell r="I458">
            <v>150</v>
          </cell>
          <cell r="J458"/>
          <cell r="K458"/>
          <cell r="L458"/>
          <cell r="M458" t="str">
            <v>889851213230</v>
          </cell>
          <cell r="N458" t="str">
            <v>In Production</v>
          </cell>
          <cell r="O458" t="str">
            <v>https://images.fun.com/products/80773/1-1.jpg</v>
          </cell>
          <cell r="P458" t="str">
            <v>Dr. Seuss Cat in the Hat Headband</v>
          </cell>
          <cell r="Q458" t="str">
            <v>2024 Catalog</v>
          </cell>
          <cell r="R458">
            <v>80773</v>
          </cell>
          <cell r="S458">
            <v>161119</v>
          </cell>
          <cell r="T458">
            <v>109</v>
          </cell>
        </row>
        <row r="459">
          <cell r="A459" t="str">
            <v>EL422711-ST</v>
          </cell>
          <cell r="B459" t="str">
            <v>EL422711-ST</v>
          </cell>
          <cell r="C459" t="str">
            <v>Deluxe Fox Plush Tail</v>
          </cell>
          <cell r="D459" t="str">
            <v>elope</v>
          </cell>
          <cell r="E459" t="str">
            <v>Elope Originals</v>
          </cell>
          <cell r="F459">
            <v>7.99</v>
          </cell>
          <cell r="G459">
            <v>15.99</v>
          </cell>
          <cell r="H459">
            <v>3</v>
          </cell>
          <cell r="I459">
            <v>48</v>
          </cell>
          <cell r="J459"/>
          <cell r="K459"/>
          <cell r="L459"/>
          <cell r="M459" t="str">
            <v>618480014150</v>
          </cell>
          <cell r="N459" t="str">
            <v>In Production</v>
          </cell>
          <cell r="O459" t="str">
            <v>https://images.fun.com/products/69207/1-1.jpg</v>
          </cell>
          <cell r="P459" t="str">
            <v>elope Animal</v>
          </cell>
          <cell r="Q459" t="str">
            <v>2024 Catalog</v>
          </cell>
          <cell r="R459">
            <v>69207</v>
          </cell>
          <cell r="S459">
            <v>422711</v>
          </cell>
          <cell r="T459">
            <v>109</v>
          </cell>
        </row>
        <row r="460">
          <cell r="A460" t="str">
            <v>EL430101-ST</v>
          </cell>
          <cell r="B460" t="str">
            <v>EL430101-ST</v>
          </cell>
          <cell r="C460" t="str">
            <v>The Grinch Knee High Costume Socks</v>
          </cell>
          <cell r="D460" t="str">
            <v>Dr. Seuss</v>
          </cell>
          <cell r="E460" t="str">
            <v>The Grinch</v>
          </cell>
          <cell r="F460">
            <v>6.5</v>
          </cell>
          <cell r="G460">
            <v>12.99</v>
          </cell>
          <cell r="H460">
            <v>3</v>
          </cell>
          <cell r="I460">
            <v>96</v>
          </cell>
          <cell r="J460"/>
          <cell r="K460"/>
          <cell r="L460"/>
          <cell r="M460" t="str">
            <v>618480037326</v>
          </cell>
          <cell r="N460" t="str">
            <v>In Production</v>
          </cell>
          <cell r="O460" t="str">
            <v>https://images.fun.com/products/47099/1-1.jpg</v>
          </cell>
          <cell r="P460" t="str">
            <v>Dr. Seuss The Grinch  Socks</v>
          </cell>
          <cell r="Q460" t="str">
            <v>2024 Catalog</v>
          </cell>
          <cell r="R460">
            <v>47099</v>
          </cell>
          <cell r="S460">
            <v>430101</v>
          </cell>
          <cell r="T460">
            <v>108</v>
          </cell>
        </row>
        <row r="461">
          <cell r="A461" t="str">
            <v>EL453161-ST</v>
          </cell>
          <cell r="B461" t="str">
            <v>EL453161-ST</v>
          </cell>
          <cell r="C461" t="str">
            <v>Wolf Hood, Hands &amp; Tail Kit</v>
          </cell>
          <cell r="D461" t="str">
            <v>elope</v>
          </cell>
          <cell r="E461" t="str">
            <v>Elope Originals</v>
          </cell>
          <cell r="F461">
            <v>9.99</v>
          </cell>
          <cell r="G461">
            <v>19.989999999999998</v>
          </cell>
          <cell r="H461">
            <v>3</v>
          </cell>
          <cell r="I461"/>
          <cell r="J461"/>
          <cell r="K461"/>
          <cell r="L461"/>
          <cell r="M461">
            <v>889851224144</v>
          </cell>
          <cell r="N461" t="str">
            <v>In Production</v>
          </cell>
          <cell r="O461" t="str">
            <v>https://images.fun.com/products/83536/1-1.jpg</v>
          </cell>
          <cell r="P461" t="str">
            <v>elope Animal Kit</v>
          </cell>
          <cell r="Q461" t="str">
            <v>2024 Catalog</v>
          </cell>
          <cell r="R461">
            <v>83536</v>
          </cell>
          <cell r="S461">
            <v>453161</v>
          </cell>
          <cell r="T461">
            <v>108</v>
          </cell>
        </row>
        <row r="462">
          <cell r="A462" t="str">
            <v>EL200180-ST</v>
          </cell>
          <cell r="B462" t="str">
            <v>EL200180-ST</v>
          </cell>
          <cell r="C462" t="str">
            <v xml:space="preserve">Ant Plush Hat Kids </v>
          </cell>
          <cell r="D462" t="str">
            <v>elope</v>
          </cell>
          <cell r="E462" t="str">
            <v>Elope Originals</v>
          </cell>
          <cell r="F462">
            <v>7.5</v>
          </cell>
          <cell r="G462">
            <v>8.99</v>
          </cell>
          <cell r="H462">
            <v>3</v>
          </cell>
          <cell r="I462">
            <v>48</v>
          </cell>
          <cell r="J462"/>
          <cell r="K462"/>
          <cell r="L462"/>
          <cell r="M462" t="str">
            <v>618480857269</v>
          </cell>
          <cell r="N462" t="str">
            <v>In Production</v>
          </cell>
          <cell r="O462" t="str">
            <v>https://images.fun.com/products/69099/1-1.jpg</v>
          </cell>
          <cell r="P462" t="str">
            <v>elope Kids Plush</v>
          </cell>
          <cell r="Q462" t="str">
            <v>2024 Catalog</v>
          </cell>
          <cell r="R462">
            <v>69099</v>
          </cell>
          <cell r="S462">
            <v>200180</v>
          </cell>
          <cell r="T462">
            <v>108</v>
          </cell>
        </row>
        <row r="463">
          <cell r="A463" t="str">
            <v>EL103700-ST</v>
          </cell>
          <cell r="B463" t="str">
            <v>EL103700-ST</v>
          </cell>
          <cell r="C463" t="str">
            <v>Mini Mad Hatter Headband</v>
          </cell>
          <cell r="D463" t="str">
            <v>Disney</v>
          </cell>
          <cell r="E463" t="str">
            <v>Alice in Wonderland - Tim Burton</v>
          </cell>
          <cell r="F463">
            <v>8.5</v>
          </cell>
          <cell r="G463">
            <v>16.989999999999998</v>
          </cell>
          <cell r="H463">
            <v>3</v>
          </cell>
          <cell r="I463">
            <v>48</v>
          </cell>
          <cell r="J463"/>
          <cell r="K463"/>
          <cell r="L463">
            <v>100</v>
          </cell>
          <cell r="M463" t="str">
            <v>618480625134</v>
          </cell>
          <cell r="N463" t="str">
            <v>In Production</v>
          </cell>
          <cell r="O463" t="str">
            <v>https://images.fun.com/products/68978/1-1.jpg</v>
          </cell>
          <cell r="P463" t="str">
            <v xml:space="preserve">Disney Alice in Wonderland </v>
          </cell>
          <cell r="Q463" t="str">
            <v>2024 Catalog</v>
          </cell>
          <cell r="R463">
            <v>68978</v>
          </cell>
          <cell r="S463">
            <v>103700</v>
          </cell>
          <cell r="T463">
            <v>107</v>
          </cell>
        </row>
        <row r="464">
          <cell r="A464" t="str">
            <v>EL422748-ST</v>
          </cell>
          <cell r="B464" t="str">
            <v>EL422748-ST</v>
          </cell>
          <cell r="C464" t="str">
            <v>Chicken Perky Tail</v>
          </cell>
          <cell r="D464" t="str">
            <v>elope</v>
          </cell>
          <cell r="E464" t="str">
            <v>Elope Originals</v>
          </cell>
          <cell r="F464">
            <v>5.25</v>
          </cell>
          <cell r="G464">
            <v>10.5</v>
          </cell>
          <cell r="H464">
            <v>3</v>
          </cell>
          <cell r="I464">
            <v>24</v>
          </cell>
          <cell r="J464"/>
          <cell r="K464"/>
          <cell r="L464">
            <v>38</v>
          </cell>
          <cell r="M464" t="str">
            <v>618480038439</v>
          </cell>
          <cell r="N464" t="str">
            <v>In Production</v>
          </cell>
          <cell r="O464" t="str">
            <v>https://images.fun.com/products/69212/1-1.jpg</v>
          </cell>
          <cell r="P464" t="str">
            <v>elope Animal</v>
          </cell>
          <cell r="Q464" t="str">
            <v>2024 Catalog</v>
          </cell>
          <cell r="R464">
            <v>69212</v>
          </cell>
          <cell r="S464">
            <v>422748</v>
          </cell>
          <cell r="T464">
            <v>107</v>
          </cell>
        </row>
        <row r="465">
          <cell r="A465" t="str">
            <v>EL422755-ST</v>
          </cell>
          <cell r="B465" t="str">
            <v>EL422755-ST</v>
          </cell>
          <cell r="C465" t="str">
            <v>Bat Wings</v>
          </cell>
          <cell r="D465" t="str">
            <v>elope</v>
          </cell>
          <cell r="E465" t="str">
            <v>Elope Originals</v>
          </cell>
          <cell r="F465">
            <v>6.5</v>
          </cell>
          <cell r="G465">
            <v>12.99</v>
          </cell>
          <cell r="H465">
            <v>3</v>
          </cell>
          <cell r="I465">
            <v>48</v>
          </cell>
          <cell r="J465"/>
          <cell r="K465"/>
          <cell r="L465"/>
          <cell r="M465">
            <v>618480040586</v>
          </cell>
          <cell r="N465" t="str">
            <v>In Production</v>
          </cell>
          <cell r="O465" t="str">
            <v>https://images.fun.com/products/69215/1-1.jpg</v>
          </cell>
          <cell r="P465" t="str">
            <v>elope Animal</v>
          </cell>
          <cell r="Q465" t="str">
            <v>2024 Catalog</v>
          </cell>
          <cell r="R465">
            <v>69215</v>
          </cell>
          <cell r="S465">
            <v>422755</v>
          </cell>
          <cell r="T465">
            <v>106</v>
          </cell>
        </row>
        <row r="466">
          <cell r="A466" t="str">
            <v>EL251511-ST</v>
          </cell>
          <cell r="B466" t="str">
            <v>EL251511-ST</v>
          </cell>
          <cell r="C466" t="str">
            <v>Pooh Fuzzy Cap</v>
          </cell>
          <cell r="D466" t="str">
            <v>Disney</v>
          </cell>
          <cell r="E466" t="str">
            <v>Winnie the Pooh</v>
          </cell>
          <cell r="F466">
            <v>10.99</v>
          </cell>
          <cell r="G466">
            <v>21.99</v>
          </cell>
          <cell r="H466">
            <v>3</v>
          </cell>
          <cell r="I466">
            <v>48</v>
          </cell>
          <cell r="J466"/>
          <cell r="K466"/>
          <cell r="L466"/>
          <cell r="M466" t="str">
            <v>889851217993</v>
          </cell>
          <cell r="N466" t="str">
            <v>In Production</v>
          </cell>
          <cell r="O466" t="str">
            <v>https://images.fun.com/products/82360/1-1.jpg</v>
          </cell>
          <cell r="P466" t="str">
            <v>Disney Winnie the Pooh</v>
          </cell>
          <cell r="Q466" t="str">
            <v>2024 Catalog</v>
          </cell>
          <cell r="R466">
            <v>82360</v>
          </cell>
          <cell r="S466">
            <v>251511</v>
          </cell>
          <cell r="T466">
            <v>105</v>
          </cell>
        </row>
        <row r="467">
          <cell r="A467" t="str">
            <v>EL430054-ST</v>
          </cell>
          <cell r="B467" t="str">
            <v>EL430054-ST</v>
          </cell>
          <cell r="C467" t="str">
            <v>The Grinch Socks 6 Pack</v>
          </cell>
          <cell r="D467" t="str">
            <v>Dr. Seuss</v>
          </cell>
          <cell r="E467" t="str">
            <v>The Grinch</v>
          </cell>
          <cell r="F467">
            <v>8.5</v>
          </cell>
          <cell r="G467">
            <v>16.989999999999998</v>
          </cell>
          <cell r="H467">
            <v>3</v>
          </cell>
          <cell r="I467">
            <v>30</v>
          </cell>
          <cell r="J467"/>
          <cell r="K467"/>
          <cell r="L467"/>
          <cell r="M467" t="str">
            <v>618480044263</v>
          </cell>
          <cell r="N467" t="str">
            <v>In Production</v>
          </cell>
          <cell r="O467" t="str">
            <v>https://images.fun.com/products/78418/1-1.jpg</v>
          </cell>
          <cell r="P467" t="str">
            <v>Dr. Seuss The Grinch  Socks</v>
          </cell>
          <cell r="Q467" t="str">
            <v>2024 Catalog</v>
          </cell>
          <cell r="R467">
            <v>78418</v>
          </cell>
          <cell r="S467">
            <v>430054</v>
          </cell>
          <cell r="T467">
            <v>105</v>
          </cell>
        </row>
        <row r="468">
          <cell r="A468" t="str">
            <v>EL160111-ST</v>
          </cell>
          <cell r="B468" t="str">
            <v>EL160111-ST</v>
          </cell>
          <cell r="C468" t="str">
            <v>Bear Plush Headband &amp; Paws Kit</v>
          </cell>
          <cell r="D468" t="str">
            <v>elope</v>
          </cell>
          <cell r="E468" t="str">
            <v>Elope Originals</v>
          </cell>
          <cell r="F468">
            <v>7.99</v>
          </cell>
          <cell r="G468">
            <v>15.99</v>
          </cell>
          <cell r="H468">
            <v>3</v>
          </cell>
          <cell r="I468">
            <v>48</v>
          </cell>
          <cell r="J468"/>
          <cell r="K468"/>
          <cell r="L468"/>
          <cell r="M468" t="str">
            <v>618480044539</v>
          </cell>
          <cell r="N468" t="str">
            <v>In Production</v>
          </cell>
          <cell r="O468" t="str">
            <v>https://images.fun.com/products/71262/1-1.jpg</v>
          </cell>
          <cell r="P468" t="str">
            <v>elope Animal Kit</v>
          </cell>
          <cell r="Q468" t="str">
            <v>2024 Catalog</v>
          </cell>
          <cell r="R468">
            <v>71262</v>
          </cell>
          <cell r="S468">
            <v>160111</v>
          </cell>
          <cell r="T468">
            <v>105</v>
          </cell>
        </row>
        <row r="469">
          <cell r="A469" t="str">
            <v>EL290830-ST</v>
          </cell>
          <cell r="B469" t="str">
            <v>EL290830-ST</v>
          </cell>
          <cell r="C469" t="str">
            <v>Giant Uncle Sam Plush Hat</v>
          </cell>
          <cell r="D469" t="str">
            <v>elope</v>
          </cell>
          <cell r="E469" t="str">
            <v>Elope Originals</v>
          </cell>
          <cell r="F469">
            <v>8.99</v>
          </cell>
          <cell r="G469">
            <v>17.989999999999998</v>
          </cell>
          <cell r="H469">
            <v>3</v>
          </cell>
          <cell r="I469">
            <v>18</v>
          </cell>
          <cell r="J469"/>
          <cell r="K469"/>
          <cell r="L469"/>
          <cell r="M469" t="str">
            <v>618480752328</v>
          </cell>
          <cell r="N469" t="str">
            <v>In Production</v>
          </cell>
          <cell r="O469" t="str">
            <v>https://images.fun.com/products/68931/1-1.jpg</v>
          </cell>
          <cell r="P469" t="str">
            <v xml:space="preserve">elope Holiday Patriotic </v>
          </cell>
          <cell r="Q469" t="str">
            <v>2024 Catalog</v>
          </cell>
          <cell r="R469">
            <v>68931</v>
          </cell>
          <cell r="S469">
            <v>290830</v>
          </cell>
          <cell r="T469">
            <v>105</v>
          </cell>
        </row>
        <row r="470">
          <cell r="A470" t="str">
            <v>EL5491-ST</v>
          </cell>
          <cell r="B470" t="str">
            <v>EL5491-ST</v>
          </cell>
          <cell r="C470" t="str">
            <v>Turkey Headband</v>
          </cell>
          <cell r="D470" t="str">
            <v>elope</v>
          </cell>
          <cell r="E470" t="str">
            <v>Elope Originals</v>
          </cell>
          <cell r="F470">
            <v>7.5</v>
          </cell>
          <cell r="G470">
            <v>14.99</v>
          </cell>
          <cell r="H470">
            <v>3</v>
          </cell>
          <cell r="I470"/>
          <cell r="J470"/>
          <cell r="K470"/>
          <cell r="L470"/>
          <cell r="M470">
            <v>889851293645</v>
          </cell>
          <cell r="N470" t="str">
            <v>Proto Approved</v>
          </cell>
          <cell r="O470"/>
          <cell r="P470" t="str">
            <v xml:space="preserve">elope Holiday Thanksgiving </v>
          </cell>
          <cell r="Q470" t="str">
            <v>2024 Catalog</v>
          </cell>
          <cell r="R470" t="e">
            <v>#N/A</v>
          </cell>
          <cell r="S470" t="str">
            <v>EL5491</v>
          </cell>
          <cell r="T470">
            <v>105</v>
          </cell>
        </row>
        <row r="471">
          <cell r="A471" t="str">
            <v>EL101810-ST</v>
          </cell>
          <cell r="B471" t="str">
            <v>EL101810-ST</v>
          </cell>
          <cell r="C471" t="str">
            <v>Seahorse Shimmer Fin Headband</v>
          </cell>
          <cell r="D471" t="str">
            <v>elope</v>
          </cell>
          <cell r="E471" t="str">
            <v>Elope Originals</v>
          </cell>
          <cell r="F471">
            <v>5.25</v>
          </cell>
          <cell r="G471">
            <v>10.5</v>
          </cell>
          <cell r="H471">
            <v>3</v>
          </cell>
          <cell r="I471">
            <v>48</v>
          </cell>
          <cell r="J471"/>
          <cell r="K471"/>
          <cell r="L471">
            <v>77</v>
          </cell>
          <cell r="M471" t="str">
            <v>618480037128</v>
          </cell>
          <cell r="N471" t="str">
            <v>In Production</v>
          </cell>
          <cell r="O471" t="str">
            <v>https://images.fun.com/products/68973/1-1.jpg</v>
          </cell>
          <cell r="P471" t="str">
            <v xml:space="preserve">elope Aquatic </v>
          </cell>
          <cell r="Q471" t="str">
            <v>2024 Catalog</v>
          </cell>
          <cell r="R471">
            <v>68973</v>
          </cell>
          <cell r="S471">
            <v>101810</v>
          </cell>
          <cell r="T471">
            <v>104</v>
          </cell>
        </row>
        <row r="472">
          <cell r="A472" t="str">
            <v>EL423601-ST</v>
          </cell>
          <cell r="B472" t="str">
            <v>EL423601-ST</v>
          </cell>
          <cell r="C472" t="str">
            <v>Mickey Ears HB &amp; Gloves Kit</v>
          </cell>
          <cell r="D472" t="str">
            <v>Disney</v>
          </cell>
          <cell r="E472" t="str">
            <v>Mickey &amp; Friends</v>
          </cell>
          <cell r="F472">
            <v>12.5</v>
          </cell>
          <cell r="G472">
            <v>24.99</v>
          </cell>
          <cell r="H472">
            <v>3</v>
          </cell>
          <cell r="I472">
            <v>24</v>
          </cell>
          <cell r="J472"/>
          <cell r="K472"/>
          <cell r="L472"/>
          <cell r="M472" t="str">
            <v>618480340464</v>
          </cell>
          <cell r="N472" t="str">
            <v>In Production</v>
          </cell>
          <cell r="O472" t="str">
            <v>https://images.fun.com/products/14526/1-1.jpg</v>
          </cell>
          <cell r="P472" t="str">
            <v>Disney Mickey Mouse</v>
          </cell>
          <cell r="Q472" t="str">
            <v>2024 Catalog</v>
          </cell>
          <cell r="R472">
            <v>14526</v>
          </cell>
          <cell r="S472">
            <v>423601</v>
          </cell>
          <cell r="T472">
            <v>103</v>
          </cell>
        </row>
        <row r="473">
          <cell r="A473" t="str">
            <v>EL400620CH-L</v>
          </cell>
          <cell r="B473" t="str">
            <v>EL400620CH-L</v>
          </cell>
          <cell r="C473" t="str">
            <v>Thing 1&amp;2 Deluxe Costume Kids L</v>
          </cell>
          <cell r="D473" t="str">
            <v>Dr. Seuss</v>
          </cell>
          <cell r="E473" t="str">
            <v>The Cat in the Hat</v>
          </cell>
          <cell r="F473">
            <v>18.5</v>
          </cell>
          <cell r="G473">
            <v>36.99</v>
          </cell>
          <cell r="H473">
            <v>1</v>
          </cell>
          <cell r="I473">
            <v>12</v>
          </cell>
          <cell r="J473"/>
          <cell r="K473"/>
          <cell r="L473"/>
          <cell r="M473" t="str">
            <v>618480046267</v>
          </cell>
          <cell r="N473" t="str">
            <v>In Production</v>
          </cell>
          <cell r="O473" t="str">
            <v>https://images.fun.com/products/70642/1-1.jpg</v>
          </cell>
          <cell r="P473" t="str">
            <v>Dr. Seuss Thing 1 &amp; 2 Costume</v>
          </cell>
          <cell r="Q473" t="str">
            <v>2024 Catalog</v>
          </cell>
          <cell r="R473">
            <v>70642</v>
          </cell>
          <cell r="S473" t="str">
            <v>400620L</v>
          </cell>
          <cell r="T473">
            <v>103</v>
          </cell>
        </row>
        <row r="474">
          <cell r="A474" t="str">
            <v>EL327430-ST</v>
          </cell>
          <cell r="B474" t="str">
            <v>EL327430-ST</v>
          </cell>
          <cell r="C474" t="str">
            <v>Aviators Glasses Yellow</v>
          </cell>
          <cell r="D474" t="str">
            <v>elope</v>
          </cell>
          <cell r="E474" t="str">
            <v>Elope Originals</v>
          </cell>
          <cell r="F474">
            <v>4.5</v>
          </cell>
          <cell r="G474">
            <v>8.99</v>
          </cell>
          <cell r="H474">
            <v>6</v>
          </cell>
          <cell r="I474">
            <v>288</v>
          </cell>
          <cell r="J474"/>
          <cell r="K474"/>
          <cell r="L474"/>
          <cell r="M474" t="str">
            <v>618480284010</v>
          </cell>
          <cell r="N474" t="str">
            <v>In Production</v>
          </cell>
          <cell r="O474" t="str">
            <v>https://images.fun.com/products/72269/1-1.jpg</v>
          </cell>
          <cell r="P474" t="str">
            <v>elope Aviator</v>
          </cell>
          <cell r="Q474" t="str">
            <v>2024 Catalog</v>
          </cell>
          <cell r="R474">
            <v>72269</v>
          </cell>
          <cell r="S474">
            <v>327430</v>
          </cell>
          <cell r="T474">
            <v>103</v>
          </cell>
        </row>
        <row r="475">
          <cell r="A475" t="str">
            <v>EL320430-ST</v>
          </cell>
          <cell r="B475" t="str">
            <v>EL320430-ST</v>
          </cell>
          <cell r="C475" t="str">
            <v>Birthday Glasses</v>
          </cell>
          <cell r="D475" t="str">
            <v>elope</v>
          </cell>
          <cell r="E475" t="str">
            <v>Elope Originals</v>
          </cell>
          <cell r="F475">
            <v>3.5</v>
          </cell>
          <cell r="G475">
            <v>6.99</v>
          </cell>
          <cell r="H475">
            <v>6</v>
          </cell>
          <cell r="I475">
            <v>120</v>
          </cell>
          <cell r="J475"/>
          <cell r="K475"/>
          <cell r="L475"/>
          <cell r="M475" t="str">
            <v>618480687316</v>
          </cell>
          <cell r="N475" t="str">
            <v>In Production</v>
          </cell>
          <cell r="O475" t="str">
            <v>https://images.fun.com/products/72268/1-1.jpg</v>
          </cell>
          <cell r="P475" t="str">
            <v>elope Birthday</v>
          </cell>
          <cell r="Q475" t="str">
            <v>2024 Catalog</v>
          </cell>
          <cell r="R475">
            <v>72268</v>
          </cell>
          <cell r="S475">
            <v>320430</v>
          </cell>
          <cell r="T475">
            <v>103</v>
          </cell>
        </row>
        <row r="476">
          <cell r="A476" t="str">
            <v>EL401471-ST</v>
          </cell>
          <cell r="B476" t="str">
            <v>EL401471-ST</v>
          </cell>
          <cell r="C476" t="str">
            <v>Abe Lincoln Costume Kit (2 pc)</v>
          </cell>
          <cell r="D476" t="str">
            <v>elope</v>
          </cell>
          <cell r="E476" t="str">
            <v>Elope Originals</v>
          </cell>
          <cell r="F476">
            <v>10.99</v>
          </cell>
          <cell r="G476">
            <v>21.99</v>
          </cell>
          <cell r="H476">
            <v>3</v>
          </cell>
          <cell r="I476">
            <v>48</v>
          </cell>
          <cell r="J476"/>
          <cell r="K476"/>
          <cell r="L476"/>
          <cell r="M476" t="str">
            <v>618480042351</v>
          </cell>
          <cell r="N476" t="str">
            <v>In Production</v>
          </cell>
          <cell r="O476" t="str">
            <v>https://images.fun.com/products/68698/1-1.jpg</v>
          </cell>
          <cell r="P476" t="str">
            <v>elope Character</v>
          </cell>
          <cell r="Q476" t="str">
            <v>2024 Catalog</v>
          </cell>
          <cell r="R476">
            <v>68698</v>
          </cell>
          <cell r="S476">
            <v>401471</v>
          </cell>
          <cell r="T476">
            <v>103</v>
          </cell>
        </row>
        <row r="477">
          <cell r="A477" t="str">
            <v>EL101110-ST</v>
          </cell>
          <cell r="B477" t="str">
            <v>EL101110-ST</v>
          </cell>
          <cell r="C477" t="str">
            <v>Bendy Bug Antennae Headband</v>
          </cell>
          <cell r="D477" t="str">
            <v>elope</v>
          </cell>
          <cell r="E477" t="str">
            <v>Elope Originals</v>
          </cell>
          <cell r="F477">
            <v>4.5</v>
          </cell>
          <cell r="G477">
            <v>8.99</v>
          </cell>
          <cell r="H477">
            <v>3</v>
          </cell>
          <cell r="I477">
            <v>96</v>
          </cell>
          <cell r="J477"/>
          <cell r="K477"/>
          <cell r="L477"/>
          <cell r="M477" t="str">
            <v>618480036909</v>
          </cell>
          <cell r="N477" t="str">
            <v>In Production</v>
          </cell>
          <cell r="O477" t="str">
            <v>https://images.fun.com/products/47003/1-1.jpg</v>
          </cell>
          <cell r="P477" t="str">
            <v>elope Fairy/Garden/Wings</v>
          </cell>
          <cell r="Q477" t="str">
            <v>2024 Catalog</v>
          </cell>
          <cell r="R477">
            <v>47003</v>
          </cell>
          <cell r="S477">
            <v>101110</v>
          </cell>
          <cell r="T477">
            <v>103</v>
          </cell>
        </row>
        <row r="478">
          <cell r="A478" t="str">
            <v>EL290111-ST</v>
          </cell>
          <cell r="B478" t="str">
            <v>EL290111-ST</v>
          </cell>
          <cell r="C478" t="str">
            <v>Deluxe Sunflower Hood</v>
          </cell>
          <cell r="D478" t="str">
            <v>elope</v>
          </cell>
          <cell r="E478" t="str">
            <v>Elope Originals</v>
          </cell>
          <cell r="F478">
            <v>7.99</v>
          </cell>
          <cell r="G478">
            <v>15.99</v>
          </cell>
          <cell r="H478">
            <v>3</v>
          </cell>
          <cell r="I478">
            <v>48</v>
          </cell>
          <cell r="J478"/>
          <cell r="K478"/>
          <cell r="L478"/>
          <cell r="M478" t="str">
            <v>618480042559</v>
          </cell>
          <cell r="N478" t="str">
            <v>In Production</v>
          </cell>
          <cell r="O478" t="str">
            <v>https://images.fun.com/products/68700/1-1.jpg</v>
          </cell>
          <cell r="P478" t="str">
            <v>elope Fairy/Garden/Wings</v>
          </cell>
          <cell r="Q478" t="str">
            <v>2024 Catalog</v>
          </cell>
          <cell r="R478">
            <v>68700</v>
          </cell>
          <cell r="S478">
            <v>290111</v>
          </cell>
          <cell r="T478">
            <v>103</v>
          </cell>
        </row>
        <row r="479">
          <cell r="A479" t="str">
            <v>EL327130-ST</v>
          </cell>
          <cell r="B479" t="str">
            <v>EL327130-ST</v>
          </cell>
          <cell r="C479" t="str">
            <v>Police Glasses Blue Mirror</v>
          </cell>
          <cell r="D479" t="str">
            <v>elope</v>
          </cell>
          <cell r="E479" t="str">
            <v>Elope Originals</v>
          </cell>
          <cell r="F479">
            <v>3.5</v>
          </cell>
          <cell r="G479">
            <v>6.99</v>
          </cell>
          <cell r="H479">
            <v>6</v>
          </cell>
          <cell r="I479">
            <v>288</v>
          </cell>
          <cell r="J479"/>
          <cell r="K479"/>
          <cell r="L479"/>
          <cell r="M479" t="str">
            <v>618480765014</v>
          </cell>
          <cell r="N479" t="str">
            <v>In Production</v>
          </cell>
          <cell r="O479" t="str">
            <v>https://images.fun.com/products/18139/1-1.jpg</v>
          </cell>
          <cell r="P479" t="str">
            <v>elope Glasses</v>
          </cell>
          <cell r="Q479" t="str">
            <v>2024 Catalog</v>
          </cell>
          <cell r="R479">
            <v>18139</v>
          </cell>
          <cell r="S479">
            <v>327130</v>
          </cell>
          <cell r="T479">
            <v>103</v>
          </cell>
        </row>
        <row r="480">
          <cell r="A480" t="str">
            <v>EL251596-ST</v>
          </cell>
          <cell r="B480" t="str">
            <v>EL251596-ST</v>
          </cell>
          <cell r="C480" t="str">
            <v>Minnie Mouse Santa Cap</v>
          </cell>
          <cell r="D480" t="str">
            <v>Disney</v>
          </cell>
          <cell r="E480" t="str">
            <v>Mickey &amp; Friends</v>
          </cell>
          <cell r="F480">
            <v>9.99</v>
          </cell>
          <cell r="G480">
            <v>29.99</v>
          </cell>
          <cell r="H480">
            <v>3</v>
          </cell>
          <cell r="I480"/>
          <cell r="J480"/>
          <cell r="K480"/>
          <cell r="L480"/>
          <cell r="M480">
            <v>889851319741</v>
          </cell>
          <cell r="N480" t="str">
            <v xml:space="preserve">PO Ready </v>
          </cell>
          <cell r="O480" t="str">
            <v>https://images.fun.com/products/90297/1-1.jpg</v>
          </cell>
          <cell r="P480" t="str">
            <v>Disney Minnie Mouse</v>
          </cell>
          <cell r="Q480" t="str">
            <v>2024 Supplement</v>
          </cell>
          <cell r="R480"/>
          <cell r="S480">
            <v>251596</v>
          </cell>
          <cell r="T480">
            <v>102</v>
          </cell>
        </row>
        <row r="481">
          <cell r="A481" t="str">
            <v>EL412640-ST</v>
          </cell>
          <cell r="B481" t="str">
            <v>EL412640-ST</v>
          </cell>
          <cell r="C481" t="str">
            <v>Plague Doctor Kit (3 pc)</v>
          </cell>
          <cell r="D481" t="str">
            <v>elope</v>
          </cell>
          <cell r="E481" t="str">
            <v>Elope Originals</v>
          </cell>
          <cell r="F481">
            <v>10.99</v>
          </cell>
          <cell r="G481">
            <v>21.99</v>
          </cell>
          <cell r="H481">
            <v>3</v>
          </cell>
          <cell r="I481">
            <v>24</v>
          </cell>
          <cell r="J481"/>
          <cell r="K481"/>
          <cell r="L481"/>
          <cell r="M481" t="str">
            <v>618480006537</v>
          </cell>
          <cell r="N481" t="str">
            <v>In Production</v>
          </cell>
          <cell r="O481" t="str">
            <v>https://images.fun.com/products/14899/1-1.jpg</v>
          </cell>
          <cell r="P481" t="str">
            <v>elope Halloween</v>
          </cell>
          <cell r="Q481" t="str">
            <v>2024 Catalog</v>
          </cell>
          <cell r="R481">
            <v>14899</v>
          </cell>
          <cell r="S481">
            <v>412640</v>
          </cell>
          <cell r="T481">
            <v>102</v>
          </cell>
        </row>
        <row r="482">
          <cell r="A482" t="str">
            <v>EL251411-ST</v>
          </cell>
          <cell r="B482" t="str">
            <v>EL251411-ST</v>
          </cell>
          <cell r="C482" t="str">
            <v>Shamrock Uncle Sam Hat</v>
          </cell>
          <cell r="D482" t="str">
            <v>elope</v>
          </cell>
          <cell r="E482" t="str">
            <v>Elope Originals</v>
          </cell>
          <cell r="F482">
            <v>9.5</v>
          </cell>
          <cell r="G482">
            <v>18.989999999999998</v>
          </cell>
          <cell r="H482">
            <v>3</v>
          </cell>
          <cell r="I482">
            <v>48</v>
          </cell>
          <cell r="J482"/>
          <cell r="K482"/>
          <cell r="L482"/>
          <cell r="M482" t="str">
            <v>618480044720</v>
          </cell>
          <cell r="N482" t="str">
            <v>In Production</v>
          </cell>
          <cell r="O482" t="str">
            <v>https://images.fun.com/products/70914/1-1.jpg</v>
          </cell>
          <cell r="P482" t="str">
            <v>elope Holiday St. Patrick's Day</v>
          </cell>
          <cell r="Q482" t="str">
            <v>2024 Catalog</v>
          </cell>
          <cell r="R482">
            <v>70914</v>
          </cell>
          <cell r="S482">
            <v>251411</v>
          </cell>
          <cell r="T482">
            <v>102</v>
          </cell>
        </row>
        <row r="483">
          <cell r="A483" t="str">
            <v>EL444450-ST</v>
          </cell>
          <cell r="B483" t="str">
            <v>EL444450-ST</v>
          </cell>
          <cell r="C483" t="str">
            <v>Beast Mouth Mover Mask</v>
          </cell>
          <cell r="D483" t="str">
            <v>Disney</v>
          </cell>
          <cell r="E483" t="str">
            <v>Beauty &amp; Beast - Princesses</v>
          </cell>
          <cell r="F483">
            <v>31.99</v>
          </cell>
          <cell r="G483">
            <v>63.99</v>
          </cell>
          <cell r="H483">
            <v>1</v>
          </cell>
          <cell r="I483">
            <v>8</v>
          </cell>
          <cell r="J483"/>
          <cell r="K483"/>
          <cell r="L483">
            <v>49</v>
          </cell>
          <cell r="M483" t="str">
            <v>618480034301</v>
          </cell>
          <cell r="N483" t="str">
            <v>In Production</v>
          </cell>
          <cell r="O483" t="str">
            <v>https://images.fun.com/products/41732/1-1.jpg</v>
          </cell>
          <cell r="P483" t="str">
            <v>Disney Beauty &amp; The Beast</v>
          </cell>
          <cell r="Q483" t="str">
            <v>2024 Catalog</v>
          </cell>
          <cell r="R483">
            <v>41732</v>
          </cell>
          <cell r="S483">
            <v>444450</v>
          </cell>
          <cell r="T483">
            <v>101</v>
          </cell>
        </row>
        <row r="484">
          <cell r="A484" t="str">
            <v>EL400620CH-S</v>
          </cell>
          <cell r="B484" t="str">
            <v>EL400620CH-S</v>
          </cell>
          <cell r="C484" t="str">
            <v>Thing 1&amp;2 Deluxe Costume Kids S</v>
          </cell>
          <cell r="D484" t="str">
            <v>Dr. Seuss</v>
          </cell>
          <cell r="E484" t="str">
            <v>The Cat in the Hat</v>
          </cell>
          <cell r="F484">
            <v>18.5</v>
          </cell>
          <cell r="G484">
            <v>36.99</v>
          </cell>
          <cell r="H484">
            <v>1</v>
          </cell>
          <cell r="I484">
            <v>12</v>
          </cell>
          <cell r="J484"/>
          <cell r="K484"/>
          <cell r="L484"/>
          <cell r="M484" t="str">
            <v>618480046274</v>
          </cell>
          <cell r="N484" t="str">
            <v>In Production</v>
          </cell>
          <cell r="O484" t="str">
            <v>https://images.fun.com/products/70642/1-1.jpg</v>
          </cell>
          <cell r="P484" t="str">
            <v>Dr. Seuss Thing 1 &amp; 2 Costume</v>
          </cell>
          <cell r="Q484" t="str">
            <v>2024 Catalog</v>
          </cell>
          <cell r="R484">
            <v>70642</v>
          </cell>
          <cell r="S484" t="str">
            <v>400620S</v>
          </cell>
          <cell r="T484">
            <v>101</v>
          </cell>
        </row>
        <row r="485">
          <cell r="A485" t="str">
            <v>EL251435-ST</v>
          </cell>
          <cell r="B485" t="str">
            <v>EL251435-ST</v>
          </cell>
          <cell r="C485" t="str">
            <v>Piranha Plant Jawesome Hat</v>
          </cell>
          <cell r="D485" t="str">
            <v>elope</v>
          </cell>
          <cell r="E485" t="str">
            <v>Elope Originals</v>
          </cell>
          <cell r="F485">
            <v>10.5</v>
          </cell>
          <cell r="G485">
            <v>20.99</v>
          </cell>
          <cell r="H485">
            <v>3</v>
          </cell>
          <cell r="I485">
            <v>24</v>
          </cell>
          <cell r="J485"/>
          <cell r="K485"/>
          <cell r="L485"/>
          <cell r="M485" t="str">
            <v>618480047219</v>
          </cell>
          <cell r="N485" t="str">
            <v>In Production</v>
          </cell>
          <cell r="O485" t="str">
            <v>https://images.fun.com/products/72635/1-1.jpg</v>
          </cell>
          <cell r="P485" t="str">
            <v>elope Fairy/Garden/Wings</v>
          </cell>
          <cell r="Q485" t="str">
            <v>2024 Catalog</v>
          </cell>
          <cell r="R485">
            <v>72635</v>
          </cell>
          <cell r="S485">
            <v>251435</v>
          </cell>
          <cell r="T485">
            <v>101</v>
          </cell>
        </row>
        <row r="486">
          <cell r="A486" t="str">
            <v>EL422100-ST</v>
          </cell>
          <cell r="B486" t="str">
            <v>EL422100-ST</v>
          </cell>
          <cell r="C486" t="str">
            <v>Giraffe Ears Headband &amp; Tail Kit</v>
          </cell>
          <cell r="D486" t="str">
            <v>elope</v>
          </cell>
          <cell r="E486" t="str">
            <v>Elope Originals</v>
          </cell>
          <cell r="F486">
            <v>5.25</v>
          </cell>
          <cell r="G486">
            <v>10.5</v>
          </cell>
          <cell r="H486">
            <v>3</v>
          </cell>
          <cell r="I486">
            <v>96</v>
          </cell>
          <cell r="J486"/>
          <cell r="K486"/>
          <cell r="L486"/>
          <cell r="M486" t="str">
            <v>618480426922</v>
          </cell>
          <cell r="N486" t="str">
            <v>In Production</v>
          </cell>
          <cell r="O486" t="str">
            <v>https://images.fun.com/products/14771/1-1.jpg</v>
          </cell>
          <cell r="P486" t="str">
            <v>elope Animal Kit</v>
          </cell>
          <cell r="Q486" t="str">
            <v>2024 Catalog</v>
          </cell>
          <cell r="R486">
            <v>14771</v>
          </cell>
          <cell r="S486">
            <v>422100</v>
          </cell>
          <cell r="T486">
            <v>100</v>
          </cell>
        </row>
        <row r="487">
          <cell r="A487" t="str">
            <v>EL251400-ST</v>
          </cell>
          <cell r="B487" t="str">
            <v>EL251400-ST</v>
          </cell>
          <cell r="C487" t="str">
            <v>Safari Hat</v>
          </cell>
          <cell r="D487" t="str">
            <v>elope</v>
          </cell>
          <cell r="E487" t="str">
            <v>Elope Originals</v>
          </cell>
          <cell r="F487">
            <v>7.99</v>
          </cell>
          <cell r="G487">
            <v>15.99</v>
          </cell>
          <cell r="H487">
            <v>3</v>
          </cell>
          <cell r="I487">
            <v>24</v>
          </cell>
          <cell r="J487"/>
          <cell r="K487"/>
          <cell r="L487"/>
          <cell r="M487" t="str">
            <v>618480044362</v>
          </cell>
          <cell r="N487" t="str">
            <v>In Production</v>
          </cell>
          <cell r="O487" t="str">
            <v>https://images.fun.com/products/71255/1-1.jpg</v>
          </cell>
          <cell r="P487" t="str">
            <v>elope Character</v>
          </cell>
          <cell r="Q487" t="str">
            <v>2024 Catalog</v>
          </cell>
          <cell r="R487">
            <v>71255</v>
          </cell>
          <cell r="S487">
            <v>251400</v>
          </cell>
          <cell r="T487">
            <v>100</v>
          </cell>
        </row>
        <row r="488">
          <cell r="A488" t="str">
            <v>EL323333-ST</v>
          </cell>
          <cell r="B488" t="str">
            <v>EL323333-ST</v>
          </cell>
          <cell r="C488" t="str">
            <v>Vintage Cat Eyes Glasses Pink/Clear</v>
          </cell>
          <cell r="D488" t="str">
            <v>elope</v>
          </cell>
          <cell r="E488" t="str">
            <v>Elope Originals</v>
          </cell>
          <cell r="F488">
            <v>4.5</v>
          </cell>
          <cell r="G488">
            <v>8.99</v>
          </cell>
          <cell r="H488">
            <v>6</v>
          </cell>
          <cell r="I488">
            <v>288</v>
          </cell>
          <cell r="J488"/>
          <cell r="K488"/>
          <cell r="L488"/>
          <cell r="M488" t="str">
            <v>618480846041</v>
          </cell>
          <cell r="N488" t="str">
            <v>In Production</v>
          </cell>
          <cell r="O488" t="str">
            <v>https://images.fun.com/products/69176/1-1.jpg</v>
          </cell>
          <cell r="P488" t="str">
            <v>elope Glasses</v>
          </cell>
          <cell r="Q488" t="str">
            <v>2024 Catalog</v>
          </cell>
          <cell r="R488">
            <v>69176</v>
          </cell>
          <cell r="S488">
            <v>323333</v>
          </cell>
          <cell r="T488">
            <v>100</v>
          </cell>
        </row>
        <row r="489">
          <cell r="A489" t="str">
            <v>EL250690-ST</v>
          </cell>
          <cell r="B489" t="str">
            <v>EL250690-ST</v>
          </cell>
          <cell r="C489" t="str">
            <v>Happy Chanukah Plush Hat</v>
          </cell>
          <cell r="D489" t="str">
            <v>elope</v>
          </cell>
          <cell r="E489" t="str">
            <v>Elope Originals</v>
          </cell>
          <cell r="F489">
            <v>10.99</v>
          </cell>
          <cell r="G489">
            <v>21.99</v>
          </cell>
          <cell r="H489">
            <v>3</v>
          </cell>
          <cell r="I489">
            <v>48</v>
          </cell>
          <cell r="J489"/>
          <cell r="K489"/>
          <cell r="L489"/>
          <cell r="M489" t="str">
            <v>618480776126</v>
          </cell>
          <cell r="N489" t="str">
            <v>In Production</v>
          </cell>
          <cell r="O489" t="str">
            <v>https://images.fun.com/products/69059/1-1.jpg</v>
          </cell>
          <cell r="P489" t="str">
            <v>elope Holiday Christmas</v>
          </cell>
          <cell r="Q489" t="str">
            <v>2024 Catalog</v>
          </cell>
          <cell r="R489">
            <v>69059</v>
          </cell>
          <cell r="S489">
            <v>250690</v>
          </cell>
          <cell r="T489">
            <v>100</v>
          </cell>
        </row>
        <row r="490">
          <cell r="A490" t="str">
            <v>EL251405-ST</v>
          </cell>
          <cell r="B490" t="str">
            <v>EL251405-ST</v>
          </cell>
          <cell r="C490" t="str">
            <v>Tiger Jawesome Hat</v>
          </cell>
          <cell r="D490" t="str">
            <v>elope</v>
          </cell>
          <cell r="E490" t="str">
            <v>Elope Originals</v>
          </cell>
          <cell r="F490">
            <v>10.5</v>
          </cell>
          <cell r="G490">
            <v>20.99</v>
          </cell>
          <cell r="H490">
            <v>3</v>
          </cell>
          <cell r="I490">
            <v>48</v>
          </cell>
          <cell r="J490"/>
          <cell r="K490"/>
          <cell r="L490"/>
          <cell r="M490" t="str">
            <v>618480044416</v>
          </cell>
          <cell r="N490" t="str">
            <v>In Production</v>
          </cell>
          <cell r="O490" t="str">
            <v>https://images.fun.com/products/71252/1-1.jpg</v>
          </cell>
          <cell r="P490" t="str">
            <v>elope Jawesome</v>
          </cell>
          <cell r="Q490" t="str">
            <v>2024 Catalog</v>
          </cell>
          <cell r="R490">
            <v>71252</v>
          </cell>
          <cell r="S490">
            <v>251405</v>
          </cell>
          <cell r="T490">
            <v>100</v>
          </cell>
        </row>
        <row r="491">
          <cell r="A491" t="str">
            <v>EL251404-ST</v>
          </cell>
          <cell r="B491" t="str">
            <v>EL251404-ST</v>
          </cell>
          <cell r="C491" t="str">
            <v>Unicorn Jawesome Hat</v>
          </cell>
          <cell r="D491" t="str">
            <v>elope</v>
          </cell>
          <cell r="E491" t="str">
            <v>Elope Originals</v>
          </cell>
          <cell r="F491">
            <v>12.5</v>
          </cell>
          <cell r="G491">
            <v>24.99</v>
          </cell>
          <cell r="H491">
            <v>3</v>
          </cell>
          <cell r="I491">
            <v>48</v>
          </cell>
          <cell r="J491"/>
          <cell r="K491"/>
          <cell r="L491"/>
          <cell r="M491" t="str">
            <v>618480044409</v>
          </cell>
          <cell r="N491" t="str">
            <v>In Production</v>
          </cell>
          <cell r="O491" t="str">
            <v>https://images.fun.com/products/85302/1-1.jpg</v>
          </cell>
          <cell r="P491" t="str">
            <v>elope Jawesome</v>
          </cell>
          <cell r="Q491" t="str">
            <v>2024 Catalog</v>
          </cell>
          <cell r="R491">
            <v>85302</v>
          </cell>
          <cell r="S491">
            <v>251404</v>
          </cell>
          <cell r="T491">
            <v>100</v>
          </cell>
        </row>
        <row r="492">
          <cell r="A492" t="str">
            <v>EL412794-ST</v>
          </cell>
          <cell r="B492" t="str">
            <v>EL412794-ST</v>
          </cell>
          <cell r="C492" t="str">
            <v>Moana, Hei Hei HB &amp; Tail Kit</v>
          </cell>
          <cell r="D492" t="str">
            <v>Disney</v>
          </cell>
          <cell r="E492" t="str">
            <v>Moana</v>
          </cell>
          <cell r="F492">
            <v>10.99</v>
          </cell>
          <cell r="G492">
            <v>21.99</v>
          </cell>
          <cell r="H492">
            <v>3</v>
          </cell>
          <cell r="I492">
            <v>36</v>
          </cell>
          <cell r="J492"/>
          <cell r="K492"/>
          <cell r="L492">
            <v>18</v>
          </cell>
          <cell r="M492" t="str">
            <v>618480041767</v>
          </cell>
          <cell r="N492" t="str">
            <v>In Production</v>
          </cell>
          <cell r="O492" t="str">
            <v>https://images.fun.com/products/65495/1-1.jpg</v>
          </cell>
          <cell r="P492" t="str">
            <v>Disney Moana</v>
          </cell>
          <cell r="Q492" t="str">
            <v>2024 Catalog</v>
          </cell>
          <cell r="R492">
            <v>65495</v>
          </cell>
          <cell r="S492">
            <v>412794</v>
          </cell>
          <cell r="T492">
            <v>98</v>
          </cell>
        </row>
        <row r="493">
          <cell r="A493" t="str">
            <v>EL451325-ST</v>
          </cell>
          <cell r="B493" t="str">
            <v>EL451325-ST</v>
          </cell>
          <cell r="C493" t="str">
            <v>Mini Mayor Hat Costume Kit (3 pc)</v>
          </cell>
          <cell r="D493" t="str">
            <v>Disney</v>
          </cell>
          <cell r="E493" t="str">
            <v>The Nightmare Before Christmas</v>
          </cell>
          <cell r="F493">
            <v>10.99</v>
          </cell>
          <cell r="G493">
            <v>21.99</v>
          </cell>
          <cell r="H493">
            <v>3</v>
          </cell>
          <cell r="I493">
            <v>36</v>
          </cell>
          <cell r="J493"/>
          <cell r="K493"/>
          <cell r="L493"/>
          <cell r="M493" t="str">
            <v>618480046564</v>
          </cell>
          <cell r="N493" t="str">
            <v>PO Ready</v>
          </cell>
          <cell r="O493" t="str">
            <v>https://images.fun.com/products/78413/1-1.jpg</v>
          </cell>
          <cell r="P493" t="str">
            <v>Disney The Nighmare Before Christmas</v>
          </cell>
          <cell r="Q493" t="str">
            <v>2024 Catalog</v>
          </cell>
          <cell r="R493">
            <v>78413</v>
          </cell>
          <cell r="S493">
            <v>451325</v>
          </cell>
          <cell r="T493">
            <v>98</v>
          </cell>
        </row>
        <row r="494">
          <cell r="A494" t="str">
            <v>EL453511-ST</v>
          </cell>
          <cell r="B494" t="str">
            <v>EL453511-ST</v>
          </cell>
          <cell r="C494" t="str">
            <v>Oogie Boogie Mouth Mover or Deluxe Fabric Mask</v>
          </cell>
          <cell r="D494" t="str">
            <v>Disney</v>
          </cell>
          <cell r="E494" t="str">
            <v>The Nightmare Before Christmas</v>
          </cell>
          <cell r="F494">
            <v>24.99</v>
          </cell>
          <cell r="G494">
            <v>49.99</v>
          </cell>
          <cell r="H494">
            <v>1</v>
          </cell>
          <cell r="I494"/>
          <cell r="J494"/>
          <cell r="K494"/>
          <cell r="L494"/>
          <cell r="M494">
            <v>889851265222</v>
          </cell>
          <cell r="N494" t="str">
            <v>Concept Approved</v>
          </cell>
          <cell r="O494" t="str">
            <v>https://images.fun.com/products/89728/1-1.jpg</v>
          </cell>
          <cell r="P494" t="str">
            <v>Disney The Nighmare Before Christmas</v>
          </cell>
          <cell r="Q494" t="str">
            <v>2024 Catalog</v>
          </cell>
          <cell r="R494" t="e">
            <v>#N/A</v>
          </cell>
          <cell r="S494">
            <v>453511</v>
          </cell>
          <cell r="T494">
            <v>98</v>
          </cell>
        </row>
        <row r="495">
          <cell r="A495" t="str">
            <v>EL200360-ST</v>
          </cell>
          <cell r="B495" t="str">
            <v>EL200360-ST</v>
          </cell>
          <cell r="C495" t="str">
            <v>Woody Hat Kids</v>
          </cell>
          <cell r="D495" t="str">
            <v>Disney</v>
          </cell>
          <cell r="E495" t="str">
            <v>Toy Story</v>
          </cell>
          <cell r="F495">
            <v>11.99</v>
          </cell>
          <cell r="G495">
            <v>23.99</v>
          </cell>
          <cell r="H495">
            <v>3</v>
          </cell>
          <cell r="I495">
            <v>6</v>
          </cell>
          <cell r="J495"/>
          <cell r="K495"/>
          <cell r="L495"/>
          <cell r="M495" t="str">
            <v>618480686081</v>
          </cell>
          <cell r="N495" t="str">
            <v>In Production</v>
          </cell>
          <cell r="O495" t="str">
            <v>https://images.fun.com/products/3357/1-1.jpg</v>
          </cell>
          <cell r="P495" t="str">
            <v>Disney Toy Story</v>
          </cell>
          <cell r="Q495" t="str">
            <v>2024 Catalog</v>
          </cell>
          <cell r="R495">
            <v>3357</v>
          </cell>
          <cell r="S495">
            <v>200360</v>
          </cell>
          <cell r="T495">
            <v>98</v>
          </cell>
        </row>
        <row r="496">
          <cell r="A496" t="str">
            <v>EL200589-ST</v>
          </cell>
          <cell r="B496" t="str">
            <v>EL200589-ST</v>
          </cell>
          <cell r="C496" t="str">
            <v>Walrus Sprazy Toy Hat</v>
          </cell>
          <cell r="D496" t="str">
            <v>elope</v>
          </cell>
          <cell r="E496" t="str">
            <v>Elope Originals</v>
          </cell>
          <cell r="F496">
            <v>10.99</v>
          </cell>
          <cell r="G496">
            <v>21.99</v>
          </cell>
          <cell r="H496">
            <v>3</v>
          </cell>
          <cell r="I496">
            <v>48</v>
          </cell>
          <cell r="J496"/>
          <cell r="K496"/>
          <cell r="L496"/>
          <cell r="M496" t="str">
            <v>618480041415</v>
          </cell>
          <cell r="N496" t="str">
            <v>In Production</v>
          </cell>
          <cell r="O496" t="str">
            <v>https://images.fun.com/products/69475/1-1.jpg</v>
          </cell>
          <cell r="P496" t="str">
            <v>elope Sprazy</v>
          </cell>
          <cell r="Q496" t="str">
            <v>2024 Catalog</v>
          </cell>
          <cell r="R496">
            <v>69475</v>
          </cell>
          <cell r="S496">
            <v>200589</v>
          </cell>
          <cell r="T496">
            <v>98</v>
          </cell>
        </row>
        <row r="497">
          <cell r="A497" t="str">
            <v>EL323132-ST</v>
          </cell>
          <cell r="B497" t="str">
            <v>EL323132-ST</v>
          </cell>
          <cell r="C497" t="str">
            <v>50s Rhinestone Glasses Pink/Clear</v>
          </cell>
          <cell r="D497" t="str">
            <v>elope</v>
          </cell>
          <cell r="E497" t="str">
            <v>Elope Originals</v>
          </cell>
          <cell r="F497">
            <v>4.5</v>
          </cell>
          <cell r="G497">
            <v>8.99</v>
          </cell>
          <cell r="H497">
            <v>6</v>
          </cell>
          <cell r="I497">
            <v>240</v>
          </cell>
          <cell r="J497"/>
          <cell r="K497"/>
          <cell r="L497"/>
          <cell r="M497" t="str">
            <v>618480372021</v>
          </cell>
          <cell r="N497" t="str">
            <v>In Production</v>
          </cell>
          <cell r="O497" t="str">
            <v>https://images.fun.com/products/3437/1-1.jpg</v>
          </cell>
          <cell r="P497" t="str">
            <v>elope Glasses</v>
          </cell>
          <cell r="Q497" t="str">
            <v>2024 Catalog</v>
          </cell>
          <cell r="R497">
            <v>3437</v>
          </cell>
          <cell r="S497">
            <v>323132</v>
          </cell>
          <cell r="T497">
            <v>97</v>
          </cell>
        </row>
        <row r="498">
          <cell r="A498" t="str">
            <v>EL321530-ST</v>
          </cell>
          <cell r="B498" t="str">
            <v>EL321530-ST</v>
          </cell>
          <cell r="C498" t="str">
            <v>Broken Glasses</v>
          </cell>
          <cell r="D498" t="str">
            <v>elope</v>
          </cell>
          <cell r="E498" t="str">
            <v>Elope Originals</v>
          </cell>
          <cell r="F498">
            <v>3.5</v>
          </cell>
          <cell r="G498">
            <v>6.99</v>
          </cell>
          <cell r="H498">
            <v>6</v>
          </cell>
          <cell r="I498">
            <v>288</v>
          </cell>
          <cell r="J498"/>
          <cell r="K498"/>
          <cell r="L498"/>
          <cell r="M498" t="str">
            <v>618480276015</v>
          </cell>
          <cell r="N498" t="str">
            <v>In Production</v>
          </cell>
          <cell r="O498" t="str">
            <v>https://images.fun.com/products/72270/1-1.jpg</v>
          </cell>
          <cell r="P498" t="str">
            <v>elope Glasses</v>
          </cell>
          <cell r="Q498" t="str">
            <v>2024 Catalog</v>
          </cell>
          <cell r="R498">
            <v>72270</v>
          </cell>
          <cell r="S498">
            <v>321530</v>
          </cell>
          <cell r="T498">
            <v>97</v>
          </cell>
        </row>
        <row r="499">
          <cell r="A499" t="str">
            <v>EL331430-ST</v>
          </cell>
          <cell r="B499" t="str">
            <v>EL331430-ST</v>
          </cell>
          <cell r="C499" t="str">
            <v>Pumpkin Glasses</v>
          </cell>
          <cell r="D499" t="str">
            <v>elope</v>
          </cell>
          <cell r="E499" t="str">
            <v>Elope Originals</v>
          </cell>
          <cell r="F499">
            <v>3.5</v>
          </cell>
          <cell r="G499">
            <v>6.99</v>
          </cell>
          <cell r="H499">
            <v>6</v>
          </cell>
          <cell r="I499">
            <v>288</v>
          </cell>
          <cell r="J499"/>
          <cell r="K499"/>
          <cell r="L499"/>
          <cell r="M499" t="str">
            <v>618480786118</v>
          </cell>
          <cell r="N499" t="str">
            <v>In Production</v>
          </cell>
          <cell r="O499" t="str">
            <v>https://images.fun.com/products/72633/1-1.jpg</v>
          </cell>
          <cell r="P499" t="str">
            <v>elope Halloween</v>
          </cell>
          <cell r="Q499" t="str">
            <v>2024 Catalog</v>
          </cell>
          <cell r="R499">
            <v>72633</v>
          </cell>
          <cell r="S499">
            <v>331430</v>
          </cell>
          <cell r="T499">
            <v>97</v>
          </cell>
        </row>
        <row r="500">
          <cell r="A500" t="str">
            <v>EL160114-ST</v>
          </cell>
          <cell r="B500" t="str">
            <v>EL160114-ST</v>
          </cell>
          <cell r="C500" t="str">
            <v>Chicken Plush Headband &amp; Tail Kit</v>
          </cell>
          <cell r="D500" t="str">
            <v>elope</v>
          </cell>
          <cell r="E500" t="str">
            <v>Elope Originals</v>
          </cell>
          <cell r="F500">
            <v>7.99</v>
          </cell>
          <cell r="G500">
            <v>15.99</v>
          </cell>
          <cell r="H500">
            <v>3</v>
          </cell>
          <cell r="I500">
            <v>24</v>
          </cell>
          <cell r="J500"/>
          <cell r="K500"/>
          <cell r="L500"/>
          <cell r="M500" t="str">
            <v>618480044560</v>
          </cell>
          <cell r="N500" t="str">
            <v>In Production</v>
          </cell>
          <cell r="O500" t="str">
            <v>https://images.fun.com/products/71258/1-1.jpg</v>
          </cell>
          <cell r="P500" t="str">
            <v>elope Animal Kit</v>
          </cell>
          <cell r="Q500" t="str">
            <v>2024 Catalog</v>
          </cell>
          <cell r="R500">
            <v>71258</v>
          </cell>
          <cell r="S500">
            <v>160114</v>
          </cell>
          <cell r="T500">
            <v>96</v>
          </cell>
        </row>
        <row r="501">
          <cell r="A501" t="str">
            <v>EL451352-ST</v>
          </cell>
          <cell r="B501" t="str">
            <v>EL451352-ST</v>
          </cell>
          <cell r="C501" t="str">
            <v>Horse Plush HB &amp; Tail Kit</v>
          </cell>
          <cell r="D501" t="str">
            <v>elope</v>
          </cell>
          <cell r="E501" t="str">
            <v>Elope Originals</v>
          </cell>
          <cell r="F501">
            <v>7.99</v>
          </cell>
          <cell r="G501">
            <v>15.99</v>
          </cell>
          <cell r="H501">
            <v>3</v>
          </cell>
          <cell r="I501">
            <v>48</v>
          </cell>
          <cell r="J501"/>
          <cell r="K501"/>
          <cell r="L501"/>
          <cell r="M501" t="str">
            <v>618480047141</v>
          </cell>
          <cell r="N501" t="str">
            <v>In Production</v>
          </cell>
          <cell r="O501" t="str">
            <v>https://images.fun.com/products/72277/1-1.jpg</v>
          </cell>
          <cell r="P501" t="str">
            <v>elope Animal Kit</v>
          </cell>
          <cell r="Q501" t="str">
            <v>2024 Catalog</v>
          </cell>
          <cell r="R501">
            <v>72277</v>
          </cell>
          <cell r="S501">
            <v>451352</v>
          </cell>
          <cell r="T501">
            <v>96</v>
          </cell>
        </row>
        <row r="502">
          <cell r="A502" t="str">
            <v>EL410531-ST</v>
          </cell>
          <cell r="B502" t="str">
            <v>EL410531-ST</v>
          </cell>
          <cell r="C502" t="str">
            <v>Male Dancer Kit (2 pc)</v>
          </cell>
          <cell r="D502" t="str">
            <v>elope</v>
          </cell>
          <cell r="E502" t="str">
            <v>Elope Originals</v>
          </cell>
          <cell r="F502">
            <v>5.25</v>
          </cell>
          <cell r="G502">
            <v>10.5</v>
          </cell>
          <cell r="H502">
            <v>3</v>
          </cell>
          <cell r="I502">
            <v>48</v>
          </cell>
          <cell r="J502"/>
          <cell r="K502"/>
          <cell r="L502"/>
          <cell r="M502" t="str">
            <v>618480910131</v>
          </cell>
          <cell r="N502" t="str">
            <v>In Production</v>
          </cell>
          <cell r="O502" t="str">
            <v>https://images.fun.com/products/69201/1-1.jpg</v>
          </cell>
          <cell r="P502" t="str">
            <v>elope Costume Kit</v>
          </cell>
          <cell r="Q502" t="str">
            <v>2024 Catalog</v>
          </cell>
          <cell r="R502">
            <v>69201</v>
          </cell>
          <cell r="S502">
            <v>410531</v>
          </cell>
          <cell r="T502">
            <v>96</v>
          </cell>
        </row>
        <row r="503">
          <cell r="A503" t="str">
            <v>EL251423-ST</v>
          </cell>
          <cell r="B503" t="str">
            <v>EL251423-ST</v>
          </cell>
          <cell r="C503" t="str">
            <v>Pig Plush Hat</v>
          </cell>
          <cell r="D503" t="str">
            <v>elope</v>
          </cell>
          <cell r="E503" t="str">
            <v>Elope Originals</v>
          </cell>
          <cell r="F503">
            <v>7.99</v>
          </cell>
          <cell r="G503">
            <v>15.99</v>
          </cell>
          <cell r="H503">
            <v>3</v>
          </cell>
          <cell r="I503">
            <v>48</v>
          </cell>
          <cell r="J503"/>
          <cell r="K503"/>
          <cell r="L503"/>
          <cell r="M503" t="str">
            <v>618480046946</v>
          </cell>
          <cell r="N503" t="str">
            <v>PO Ready</v>
          </cell>
          <cell r="O503" t="str">
            <v>https://images.fun.com/products/72223/1-1.jpg</v>
          </cell>
          <cell r="P503" t="str">
            <v>elope Animal Plush Hat</v>
          </cell>
          <cell r="Q503" t="str">
            <v>2024 Catalog</v>
          </cell>
          <cell r="R503">
            <v>72223</v>
          </cell>
          <cell r="S503">
            <v>251423</v>
          </cell>
          <cell r="T503">
            <v>95</v>
          </cell>
        </row>
        <row r="504">
          <cell r="A504" t="str">
            <v>EL451309-ST</v>
          </cell>
          <cell r="B504" t="str">
            <v>EL451309-ST</v>
          </cell>
          <cell r="C504" t="str">
            <v>Glinda Witch Costume Kit (2 pc)</v>
          </cell>
          <cell r="D504" t="str">
            <v>elope</v>
          </cell>
          <cell r="E504" t="str">
            <v>Elope Wizard of Oz</v>
          </cell>
          <cell r="F504">
            <v>8.99</v>
          </cell>
          <cell r="G504">
            <v>19.989999999999998</v>
          </cell>
          <cell r="H504">
            <v>3</v>
          </cell>
          <cell r="I504">
            <v>96</v>
          </cell>
          <cell r="J504"/>
          <cell r="K504"/>
          <cell r="L504"/>
          <cell r="M504" t="str">
            <v>618480045031</v>
          </cell>
          <cell r="N504" t="str">
            <v>In Production</v>
          </cell>
          <cell r="O504" t="str">
            <v>https://images.fun.com/products/74782/1-1.jpg</v>
          </cell>
          <cell r="P504" t="str">
            <v>elope Halloween Oz</v>
          </cell>
          <cell r="Q504" t="str">
            <v>2024 Catalog</v>
          </cell>
          <cell r="R504">
            <v>74782</v>
          </cell>
          <cell r="S504">
            <v>451309</v>
          </cell>
          <cell r="T504">
            <v>95</v>
          </cell>
        </row>
        <row r="505">
          <cell r="A505" t="str">
            <v>EL444430-ST</v>
          </cell>
          <cell r="B505" t="str">
            <v>EL444430-ST</v>
          </cell>
          <cell r="C505" t="str">
            <v>Pug Mouth Mover Mask</v>
          </cell>
          <cell r="D505" t="str">
            <v>elope</v>
          </cell>
          <cell r="E505" t="str">
            <v>Elope Originals</v>
          </cell>
          <cell r="F505">
            <v>21.5</v>
          </cell>
          <cell r="G505">
            <v>42.99</v>
          </cell>
          <cell r="H505">
            <v>1</v>
          </cell>
          <cell r="I505">
            <v>8</v>
          </cell>
          <cell r="J505"/>
          <cell r="K505"/>
          <cell r="L505"/>
          <cell r="M505" t="str">
            <v>618480026337</v>
          </cell>
          <cell r="N505" t="str">
            <v>In Production</v>
          </cell>
          <cell r="O505" t="str">
            <v>https://images.fun.com/products/36998/1-1.jpg</v>
          </cell>
          <cell r="P505" t="str">
            <v>elope Mouth Mover</v>
          </cell>
          <cell r="Q505" t="str">
            <v>2024 Catalog</v>
          </cell>
          <cell r="R505">
            <v>36998</v>
          </cell>
          <cell r="S505">
            <v>444430</v>
          </cell>
          <cell r="T505">
            <v>95</v>
          </cell>
        </row>
        <row r="506">
          <cell r="A506" t="str">
            <v>EL424023-ST</v>
          </cell>
          <cell r="B506" t="str">
            <v>EL424023-ST</v>
          </cell>
          <cell r="C506" t="str">
            <v>The Cat in the Hat Fingerless Paws</v>
          </cell>
          <cell r="D506" t="str">
            <v>Dr. Seuss</v>
          </cell>
          <cell r="E506" t="str">
            <v>The Cat in the Hat</v>
          </cell>
          <cell r="F506">
            <v>3.5</v>
          </cell>
          <cell r="G506">
            <v>6.99</v>
          </cell>
          <cell r="H506">
            <v>3</v>
          </cell>
          <cell r="I506">
            <v>96</v>
          </cell>
          <cell r="J506"/>
          <cell r="K506"/>
          <cell r="L506"/>
          <cell r="M506" t="str">
            <v>618480041026</v>
          </cell>
          <cell r="N506" t="str">
            <v>In Production</v>
          </cell>
          <cell r="O506" t="str">
            <v>https://images.fun.com/products/69222/1-1.jpg</v>
          </cell>
          <cell r="P506" t="str">
            <v>Dr. Seuss Cat in the Hat Accessories</v>
          </cell>
          <cell r="Q506" t="str">
            <v>2024 Catalog</v>
          </cell>
          <cell r="R506">
            <v>69222</v>
          </cell>
          <cell r="S506">
            <v>424023</v>
          </cell>
          <cell r="T506">
            <v>94</v>
          </cell>
        </row>
        <row r="507">
          <cell r="A507" t="str">
            <v>EL453353-ST</v>
          </cell>
          <cell r="B507" t="str">
            <v>EL453353-ST</v>
          </cell>
          <cell r="C507" t="str">
            <v>Dracula Book Bag</v>
          </cell>
          <cell r="D507" t="str">
            <v>elope</v>
          </cell>
          <cell r="E507" t="str">
            <v>Elope Originals</v>
          </cell>
          <cell r="F507">
            <v>12.5</v>
          </cell>
          <cell r="G507">
            <v>24.99</v>
          </cell>
          <cell r="H507">
            <v>3</v>
          </cell>
          <cell r="I507">
            <v>12</v>
          </cell>
          <cell r="J507"/>
          <cell r="K507"/>
          <cell r="L507"/>
          <cell r="M507">
            <v>889851226889</v>
          </cell>
          <cell r="N507" t="str">
            <v>In Production</v>
          </cell>
          <cell r="O507" t="str">
            <v>https://images.fun.com/products/82472/1-1.jpg</v>
          </cell>
          <cell r="P507" t="str">
            <v>elope Bag</v>
          </cell>
          <cell r="Q507" t="str">
            <v>2024 Catalog</v>
          </cell>
          <cell r="R507">
            <v>82472</v>
          </cell>
          <cell r="S507">
            <v>453353</v>
          </cell>
          <cell r="T507">
            <v>94</v>
          </cell>
        </row>
        <row r="508">
          <cell r="A508" t="str">
            <v>EL322230-ST</v>
          </cell>
          <cell r="B508" t="str">
            <v>EL322230-ST</v>
          </cell>
          <cell r="C508" t="str">
            <v>Bug Eyes Glasses Black/Smoke</v>
          </cell>
          <cell r="D508" t="str">
            <v>elope</v>
          </cell>
          <cell r="E508" t="str">
            <v>Elope Originals</v>
          </cell>
          <cell r="F508">
            <v>4.5</v>
          </cell>
          <cell r="G508">
            <v>8.99</v>
          </cell>
          <cell r="H508">
            <v>6</v>
          </cell>
          <cell r="I508">
            <v>72</v>
          </cell>
          <cell r="J508"/>
          <cell r="K508"/>
          <cell r="L508"/>
          <cell r="M508" t="str">
            <v>618480284317</v>
          </cell>
          <cell r="N508" t="str">
            <v>In Production</v>
          </cell>
          <cell r="O508" t="str">
            <v>https://images.fun.com/products/14761/1-1.jpg</v>
          </cell>
          <cell r="P508" t="str">
            <v>elope Glasses</v>
          </cell>
          <cell r="Q508" t="str">
            <v>2024 Catalog</v>
          </cell>
          <cell r="R508">
            <v>14761</v>
          </cell>
          <cell r="S508">
            <v>322230</v>
          </cell>
          <cell r="T508">
            <v>94</v>
          </cell>
        </row>
        <row r="509">
          <cell r="A509" t="str">
            <v>EL568000-ST</v>
          </cell>
          <cell r="B509" t="str">
            <v>EL568000-ST</v>
          </cell>
          <cell r="C509" t="str">
            <v>Gold Laurel Leaf Crown</v>
          </cell>
          <cell r="D509" t="str">
            <v>elope</v>
          </cell>
          <cell r="E509" t="str">
            <v>Elope Originals</v>
          </cell>
          <cell r="F509">
            <v>7.5</v>
          </cell>
          <cell r="G509">
            <v>14.99</v>
          </cell>
          <cell r="H509">
            <v>3</v>
          </cell>
          <cell r="I509"/>
          <cell r="J509"/>
          <cell r="K509"/>
          <cell r="L509"/>
          <cell r="M509">
            <v>889851251928</v>
          </cell>
          <cell r="N509" t="str">
            <v>Pre Pro Approved</v>
          </cell>
          <cell r="O509" t="str">
            <v>https://images.fun.com/products/85434/1-1.jpg</v>
          </cell>
          <cell r="P509" t="str">
            <v>elope King/Queen/Crowns/Tiara</v>
          </cell>
          <cell r="Q509" t="str">
            <v>2024 Catalog</v>
          </cell>
          <cell r="R509" t="e">
            <v>#N/A</v>
          </cell>
          <cell r="S509" t="str">
            <v>EL568000</v>
          </cell>
          <cell r="T509">
            <v>94</v>
          </cell>
        </row>
        <row r="510">
          <cell r="A510" t="str">
            <v>EL251406-ST</v>
          </cell>
          <cell r="B510" t="str">
            <v>EL251406-ST</v>
          </cell>
          <cell r="C510" t="str">
            <v>Silver Knight Plush Helmet</v>
          </cell>
          <cell r="D510" t="str">
            <v>elope</v>
          </cell>
          <cell r="E510" t="str">
            <v>Elope Originals</v>
          </cell>
          <cell r="F510">
            <v>8.99</v>
          </cell>
          <cell r="G510">
            <v>17.989999999999998</v>
          </cell>
          <cell r="H510">
            <v>3</v>
          </cell>
          <cell r="I510">
            <v>36</v>
          </cell>
          <cell r="J510"/>
          <cell r="K510"/>
          <cell r="L510"/>
          <cell r="M510" t="str">
            <v>618480044621</v>
          </cell>
          <cell r="N510" t="str">
            <v>In Production</v>
          </cell>
          <cell r="O510" t="str">
            <v>https://images.fun.com/products/71134/1-1.jpg</v>
          </cell>
          <cell r="P510" t="str">
            <v>elope King/Queen/Crowns/Tiara</v>
          </cell>
          <cell r="Q510" t="str">
            <v>2024 Catalog</v>
          </cell>
          <cell r="R510">
            <v>71134</v>
          </cell>
          <cell r="S510">
            <v>251406</v>
          </cell>
          <cell r="T510">
            <v>94</v>
          </cell>
        </row>
        <row r="511">
          <cell r="A511" t="str">
            <v>EL251428-ST</v>
          </cell>
          <cell r="B511" t="str">
            <v>EL251428-ST</v>
          </cell>
          <cell r="C511" t="str">
            <v>Squid Sprazy Toy Hat</v>
          </cell>
          <cell r="D511" t="str">
            <v>elope</v>
          </cell>
          <cell r="E511" t="str">
            <v>Elope Originals</v>
          </cell>
          <cell r="F511">
            <v>10.99</v>
          </cell>
          <cell r="G511">
            <v>21.99</v>
          </cell>
          <cell r="H511">
            <v>3</v>
          </cell>
          <cell r="I511">
            <v>48</v>
          </cell>
          <cell r="J511"/>
          <cell r="K511"/>
          <cell r="L511"/>
          <cell r="M511" t="str">
            <v>618480046991</v>
          </cell>
          <cell r="N511" t="str">
            <v>PO Ready</v>
          </cell>
          <cell r="O511" t="str">
            <v>https://images.fun.com/products/74774/1-1.jpg</v>
          </cell>
          <cell r="P511" t="str">
            <v>elope Sprazy</v>
          </cell>
          <cell r="Q511" t="str">
            <v>2024 Catalog</v>
          </cell>
          <cell r="R511">
            <v>74774</v>
          </cell>
          <cell r="S511">
            <v>251428</v>
          </cell>
          <cell r="T511">
            <v>94</v>
          </cell>
        </row>
        <row r="512">
          <cell r="A512" t="str">
            <v>EL403330AD-L/XL</v>
          </cell>
          <cell r="B512" t="str">
            <v>EL403330AD-L/XL</v>
          </cell>
          <cell r="C512" t="str">
            <v>The Cat in the Hat Costume Mens L/XL</v>
          </cell>
          <cell r="D512" t="str">
            <v>Dr. Seuss</v>
          </cell>
          <cell r="E512" t="str">
            <v>The Cat in the Hat</v>
          </cell>
          <cell r="F512">
            <v>18.5</v>
          </cell>
          <cell r="G512">
            <v>37</v>
          </cell>
          <cell r="H512">
            <v>1</v>
          </cell>
          <cell r="I512">
            <v>18</v>
          </cell>
          <cell r="J512"/>
          <cell r="K512"/>
          <cell r="L512"/>
          <cell r="M512" t="str">
            <v>618480005363</v>
          </cell>
          <cell r="N512" t="str">
            <v>In Production</v>
          </cell>
          <cell r="O512" t="str">
            <v>https://images.fun.com/products/14892/1-1.jpg</v>
          </cell>
          <cell r="P512" t="str">
            <v>Dr. Seuss Cat in the Hat Costume</v>
          </cell>
          <cell r="Q512" t="str">
            <v>2024 Catalog</v>
          </cell>
          <cell r="R512">
            <v>14892</v>
          </cell>
          <cell r="S512" t="str">
            <v>403360LXL</v>
          </cell>
          <cell r="T512">
            <v>93</v>
          </cell>
        </row>
        <row r="513">
          <cell r="A513" t="str">
            <v>EL251300-ST</v>
          </cell>
          <cell r="B513" t="str">
            <v>EL251300-ST</v>
          </cell>
          <cell r="C513" t="str">
            <v>Peter Pan Hat Green</v>
          </cell>
          <cell r="D513" t="str">
            <v>Disney</v>
          </cell>
          <cell r="E513" t="str">
            <v>Peter Pan</v>
          </cell>
          <cell r="F513">
            <v>9.99</v>
          </cell>
          <cell r="G513">
            <v>19.989999999999998</v>
          </cell>
          <cell r="H513">
            <v>3</v>
          </cell>
          <cell r="I513"/>
          <cell r="J513"/>
          <cell r="K513"/>
          <cell r="L513"/>
          <cell r="M513">
            <v>618480043471</v>
          </cell>
          <cell r="N513" t="str">
            <v>In Production</v>
          </cell>
          <cell r="O513" t="str">
            <v>https://images.fun.com/products/85816/1-1.jpg</v>
          </cell>
          <cell r="P513" t="str">
            <v>Disney Peter Pan</v>
          </cell>
          <cell r="Q513" t="str">
            <v>2024 Catalog</v>
          </cell>
          <cell r="R513" t="e">
            <v>#N/A</v>
          </cell>
          <cell r="S513">
            <v>251300</v>
          </cell>
          <cell r="T513">
            <v>92</v>
          </cell>
        </row>
        <row r="514">
          <cell r="A514" t="str">
            <v>EL120400-ST</v>
          </cell>
          <cell r="B514" t="str">
            <v>EL120400-ST</v>
          </cell>
          <cell r="C514" t="str">
            <v>Mini Santa Plush Hat</v>
          </cell>
          <cell r="D514" t="str">
            <v>elope</v>
          </cell>
          <cell r="E514" t="str">
            <v>Elope Originals</v>
          </cell>
          <cell r="F514">
            <v>3.5</v>
          </cell>
          <cell r="G514">
            <v>6.99</v>
          </cell>
          <cell r="H514">
            <v>3</v>
          </cell>
          <cell r="I514">
            <v>96</v>
          </cell>
          <cell r="J514"/>
          <cell r="K514"/>
          <cell r="L514"/>
          <cell r="M514" t="str">
            <v>618480772098</v>
          </cell>
          <cell r="N514" t="str">
            <v>In Production</v>
          </cell>
          <cell r="O514" t="str">
            <v>https://images.fun.com/products/68927/1-1.jpg</v>
          </cell>
          <cell r="P514" t="str">
            <v>elope Holiday Christmas</v>
          </cell>
          <cell r="Q514" t="str">
            <v>2024 Catalog</v>
          </cell>
          <cell r="R514">
            <v>68927</v>
          </cell>
          <cell r="S514">
            <v>120400</v>
          </cell>
          <cell r="T514">
            <v>92</v>
          </cell>
        </row>
        <row r="515">
          <cell r="A515" t="str">
            <v>EL451387-ST</v>
          </cell>
          <cell r="B515" t="str">
            <v>EL451387-ST</v>
          </cell>
          <cell r="C515" t="str">
            <v>Royal Cape Medium</v>
          </cell>
          <cell r="D515" t="str">
            <v>elope</v>
          </cell>
          <cell r="E515" t="str">
            <v>Elope Originals</v>
          </cell>
          <cell r="F515">
            <v>15.99</v>
          </cell>
          <cell r="G515">
            <v>31.99</v>
          </cell>
          <cell r="H515">
            <v>3</v>
          </cell>
          <cell r="I515">
            <v>24</v>
          </cell>
          <cell r="J515"/>
          <cell r="K515"/>
          <cell r="L515"/>
          <cell r="M515" t="str">
            <v>618480048063</v>
          </cell>
          <cell r="N515" t="str">
            <v>PO Ready</v>
          </cell>
          <cell r="O515" t="str">
            <v>https://images.fun.com/products/77000/1-1.jpg</v>
          </cell>
          <cell r="P515" t="str">
            <v>elope King/Queen/Crowns/Tiara</v>
          </cell>
          <cell r="Q515" t="str">
            <v>2024 Catalog</v>
          </cell>
          <cell r="R515">
            <v>77000</v>
          </cell>
          <cell r="S515">
            <v>451387</v>
          </cell>
          <cell r="T515">
            <v>92</v>
          </cell>
        </row>
        <row r="516">
          <cell r="A516" t="str">
            <v>EL250085-ST</v>
          </cell>
          <cell r="B516" t="str">
            <v>EL250085-ST</v>
          </cell>
          <cell r="C516" t="str">
            <v>Ratatouille Light-Up Chef Hat</v>
          </cell>
          <cell r="D516" t="str">
            <v>Disney</v>
          </cell>
          <cell r="E516" t="str">
            <v>Ratatouille</v>
          </cell>
          <cell r="F516">
            <v>10.99</v>
          </cell>
          <cell r="G516">
            <v>21.99</v>
          </cell>
          <cell r="H516">
            <v>3</v>
          </cell>
          <cell r="I516">
            <v>48</v>
          </cell>
          <cell r="J516"/>
          <cell r="K516"/>
          <cell r="L516">
            <v>50</v>
          </cell>
          <cell r="M516" t="str">
            <v>618480041729</v>
          </cell>
          <cell r="N516" t="str">
            <v>In Production</v>
          </cell>
          <cell r="O516" t="str">
            <v>https://images.fun.com/products/65506/1-1.jpg</v>
          </cell>
          <cell r="P516" t="str">
            <v>Disney Ratatouille</v>
          </cell>
          <cell r="Q516" t="str">
            <v>2024 Catalog</v>
          </cell>
          <cell r="R516">
            <v>65506</v>
          </cell>
          <cell r="S516">
            <v>250085</v>
          </cell>
          <cell r="T516">
            <v>91</v>
          </cell>
        </row>
        <row r="517">
          <cell r="A517" t="str">
            <v>EL451307-ST</v>
          </cell>
          <cell r="B517" t="str">
            <v>EL451307-ST</v>
          </cell>
          <cell r="C517" t="str">
            <v>Scarecrow Costume Kit (2 pc)</v>
          </cell>
          <cell r="D517" t="str">
            <v>elope</v>
          </cell>
          <cell r="E517" t="str">
            <v>Elope Wizard of Oz</v>
          </cell>
          <cell r="F517">
            <v>8.99</v>
          </cell>
          <cell r="G517">
            <v>17.989999999999998</v>
          </cell>
          <cell r="H517">
            <v>3</v>
          </cell>
          <cell r="I517">
            <v>48</v>
          </cell>
          <cell r="J517"/>
          <cell r="K517"/>
          <cell r="L517"/>
          <cell r="M517" t="str">
            <v>618480045017</v>
          </cell>
          <cell r="N517" t="str">
            <v>In Production</v>
          </cell>
          <cell r="O517" t="str">
            <v>https://images.fun.com/products/71246/1-1.jpg</v>
          </cell>
          <cell r="P517" t="str">
            <v>elope Halloween Oz</v>
          </cell>
          <cell r="Q517" t="str">
            <v>2024 Catalog</v>
          </cell>
          <cell r="R517">
            <v>71246</v>
          </cell>
          <cell r="S517">
            <v>451307</v>
          </cell>
          <cell r="T517">
            <v>91</v>
          </cell>
        </row>
        <row r="518">
          <cell r="A518" t="str">
            <v>EL5172-ST</v>
          </cell>
          <cell r="B518" t="str">
            <v>EL5172-ST</v>
          </cell>
          <cell r="C518" t="str">
            <v>Drivers Cap Adult</v>
          </cell>
          <cell r="D518" t="str">
            <v>elope</v>
          </cell>
          <cell r="E518" t="str">
            <v>Elope Originals</v>
          </cell>
          <cell r="F518">
            <v>7.5</v>
          </cell>
          <cell r="G518">
            <v>14.99</v>
          </cell>
          <cell r="H518">
            <v>3</v>
          </cell>
          <cell r="I518"/>
          <cell r="J518"/>
          <cell r="K518"/>
          <cell r="L518"/>
          <cell r="M518">
            <v>889851287279</v>
          </cell>
          <cell r="N518" t="str">
            <v>Concept Approved</v>
          </cell>
          <cell r="O518"/>
          <cell r="P518" t="str">
            <v>elope Character</v>
          </cell>
          <cell r="Q518" t="str">
            <v>2024 Catalog</v>
          </cell>
          <cell r="R518" t="e">
            <v>#N/A</v>
          </cell>
          <cell r="S518" t="str">
            <v>EL5172</v>
          </cell>
          <cell r="T518">
            <v>90</v>
          </cell>
        </row>
        <row r="519">
          <cell r="A519" t="str">
            <v>EL160119-ST</v>
          </cell>
          <cell r="B519" t="str">
            <v>EL160119-ST</v>
          </cell>
          <cell r="C519" t="str">
            <v>Fuzzy Antenna Headband</v>
          </cell>
          <cell r="D519" t="str">
            <v>elope</v>
          </cell>
          <cell r="E519" t="str">
            <v>Elope Originals</v>
          </cell>
          <cell r="F519">
            <v>4.5</v>
          </cell>
          <cell r="G519">
            <v>8.99</v>
          </cell>
          <cell r="H519">
            <v>3</v>
          </cell>
          <cell r="I519">
            <v>48</v>
          </cell>
          <cell r="J519"/>
          <cell r="K519"/>
          <cell r="L519"/>
          <cell r="M519" t="str">
            <v>618480044614</v>
          </cell>
          <cell r="N519" t="str">
            <v>In Production</v>
          </cell>
          <cell r="O519" t="str">
            <v>https://images.fun.com/products/71259/1-1.jpg</v>
          </cell>
          <cell r="P519" t="str">
            <v>elope Animal Headband</v>
          </cell>
          <cell r="Q519" t="str">
            <v>2024 Catalog</v>
          </cell>
          <cell r="R519">
            <v>71259</v>
          </cell>
          <cell r="S519">
            <v>160119</v>
          </cell>
          <cell r="T519">
            <v>89</v>
          </cell>
        </row>
        <row r="520">
          <cell r="A520" t="str">
            <v>EL251440-ST</v>
          </cell>
          <cell r="B520" t="str">
            <v>EL251440-ST</v>
          </cell>
          <cell r="C520" t="str">
            <v>Toy Soldier Hat</v>
          </cell>
          <cell r="D520" t="str">
            <v>elope</v>
          </cell>
          <cell r="E520" t="str">
            <v>Elope Originals</v>
          </cell>
          <cell r="F520">
            <v>8.99</v>
          </cell>
          <cell r="G520">
            <v>17.989999999999998</v>
          </cell>
          <cell r="H520">
            <v>3</v>
          </cell>
          <cell r="I520">
            <v>36</v>
          </cell>
          <cell r="J520"/>
          <cell r="K520"/>
          <cell r="L520"/>
          <cell r="M520" t="str">
            <v>618480047301</v>
          </cell>
          <cell r="N520" t="str">
            <v>PO Ready</v>
          </cell>
          <cell r="O520" t="str">
            <v>https://images.fun.com/products/75504/1-1.jpg</v>
          </cell>
          <cell r="P520" t="str">
            <v>elope Holiday Christmas</v>
          </cell>
          <cell r="Q520" t="str">
            <v>2024 Catalog</v>
          </cell>
          <cell r="R520">
            <v>75504</v>
          </cell>
          <cell r="S520">
            <v>251440</v>
          </cell>
          <cell r="T520">
            <v>89</v>
          </cell>
        </row>
        <row r="521">
          <cell r="A521" t="str">
            <v>EL400634CH-M</v>
          </cell>
          <cell r="B521" t="str">
            <v>EL400634CH-M</v>
          </cell>
          <cell r="C521" t="str">
            <v>Horton Costume Kids M</v>
          </cell>
          <cell r="D521" t="str">
            <v>Dr. Seuss</v>
          </cell>
          <cell r="E521" t="str">
            <v>Horton Hears a Who</v>
          </cell>
          <cell r="F521">
            <v>18.5</v>
          </cell>
          <cell r="G521">
            <v>36.99</v>
          </cell>
          <cell r="H521">
            <v>1</v>
          </cell>
          <cell r="I521">
            <v>12</v>
          </cell>
          <cell r="J521"/>
          <cell r="K521"/>
          <cell r="L521"/>
          <cell r="M521" t="str">
            <v>618480043280</v>
          </cell>
          <cell r="N521" t="str">
            <v>PO Ready</v>
          </cell>
          <cell r="O521" t="str">
            <v>https://images.fun.com/products/74182/1-1.jpg</v>
          </cell>
          <cell r="P521" t="str">
            <v>Dr. Seuss Horton Hears a Who Costume</v>
          </cell>
          <cell r="Q521" t="str">
            <v>2024 Catalog</v>
          </cell>
          <cell r="R521">
            <v>74182</v>
          </cell>
          <cell r="S521" t="str">
            <v>400634M</v>
          </cell>
          <cell r="T521">
            <v>88</v>
          </cell>
        </row>
        <row r="522">
          <cell r="A522" t="str">
            <v>EL453539-ST</v>
          </cell>
          <cell r="B522" t="str">
            <v>EL453539-ST</v>
          </cell>
          <cell r="C522" t="str">
            <v>Grinch Beanie &amp; Gloves Set</v>
          </cell>
          <cell r="D522" t="str">
            <v>Dr. Seuss</v>
          </cell>
          <cell r="E522" t="str">
            <v>Dr. Seuss</v>
          </cell>
          <cell r="F522">
            <v>9.99</v>
          </cell>
          <cell r="G522">
            <v>19.989999999999998</v>
          </cell>
          <cell r="H522">
            <v>3</v>
          </cell>
          <cell r="I522"/>
          <cell r="J522"/>
          <cell r="K522"/>
          <cell r="L522"/>
          <cell r="M522">
            <v>889851265697</v>
          </cell>
          <cell r="N522" t="str">
            <v>Proto Approved</v>
          </cell>
          <cell r="O522"/>
          <cell r="P522" t="str">
            <v>Dr. Seuss The Grinch Hat</v>
          </cell>
          <cell r="Q522" t="str">
            <v>2024 Catalog</v>
          </cell>
          <cell r="R522" t="e">
            <v>#N/A</v>
          </cell>
          <cell r="S522">
            <v>453539</v>
          </cell>
          <cell r="T522">
            <v>88</v>
          </cell>
        </row>
        <row r="523">
          <cell r="A523" t="str">
            <v>EL433655-ST</v>
          </cell>
          <cell r="B523" t="str">
            <v>EL433655-ST</v>
          </cell>
          <cell r="C523" t="str">
            <v>Deer Costume Back Hooves</v>
          </cell>
          <cell r="D523" t="str">
            <v>elope</v>
          </cell>
          <cell r="E523" t="str">
            <v>Elope Originals</v>
          </cell>
          <cell r="F523">
            <v>4.5</v>
          </cell>
          <cell r="G523">
            <v>8.99</v>
          </cell>
          <cell r="H523">
            <v>3</v>
          </cell>
          <cell r="I523">
            <v>96</v>
          </cell>
          <cell r="J523"/>
          <cell r="K523"/>
          <cell r="L523">
            <v>67</v>
          </cell>
          <cell r="M523" t="str">
            <v>618480038385</v>
          </cell>
          <cell r="N523" t="str">
            <v>In Production</v>
          </cell>
          <cell r="O523" t="str">
            <v>https://images.fun.com/products/69278/1-1.jpg</v>
          </cell>
          <cell r="P523" t="str">
            <v>elope Animal</v>
          </cell>
          <cell r="Q523" t="str">
            <v>2024 Catalog</v>
          </cell>
          <cell r="R523">
            <v>69278</v>
          </cell>
          <cell r="S523">
            <v>433655</v>
          </cell>
          <cell r="T523">
            <v>88</v>
          </cell>
        </row>
        <row r="524">
          <cell r="A524" t="str">
            <v>EL330630-ST</v>
          </cell>
          <cell r="B524" t="str">
            <v>EL330630-ST</v>
          </cell>
          <cell r="C524" t="str">
            <v>Bat Eyes Glasses Black/Smoke</v>
          </cell>
          <cell r="D524" t="str">
            <v>elope</v>
          </cell>
          <cell r="E524" t="str">
            <v>Elope Originals</v>
          </cell>
          <cell r="F524">
            <v>3.5</v>
          </cell>
          <cell r="G524">
            <v>6.99</v>
          </cell>
          <cell r="H524">
            <v>6</v>
          </cell>
          <cell r="I524">
            <v>288</v>
          </cell>
          <cell r="J524"/>
          <cell r="K524"/>
          <cell r="L524"/>
          <cell r="M524" t="str">
            <v>618480392012</v>
          </cell>
          <cell r="N524" t="str">
            <v>In Production</v>
          </cell>
          <cell r="O524" t="str">
            <v>https://images.fun.com/products/3449/1-1.jpg</v>
          </cell>
          <cell r="P524" t="str">
            <v>elope Glasses</v>
          </cell>
          <cell r="Q524" t="str">
            <v>2024 Catalog</v>
          </cell>
          <cell r="R524">
            <v>3449</v>
          </cell>
          <cell r="S524">
            <v>330630</v>
          </cell>
          <cell r="T524">
            <v>88</v>
          </cell>
        </row>
        <row r="525">
          <cell r="A525" t="str">
            <v>EL251433-ST</v>
          </cell>
          <cell r="B525" t="str">
            <v>EL251433-ST</v>
          </cell>
          <cell r="C525" t="str">
            <v>Eagle Hood</v>
          </cell>
          <cell r="D525" t="str">
            <v>elope</v>
          </cell>
          <cell r="E525" t="str">
            <v>Elope Originals</v>
          </cell>
          <cell r="F525">
            <v>7.99</v>
          </cell>
          <cell r="G525">
            <v>15.99</v>
          </cell>
          <cell r="H525">
            <v>3</v>
          </cell>
          <cell r="I525">
            <v>48</v>
          </cell>
          <cell r="J525"/>
          <cell r="K525"/>
          <cell r="L525"/>
          <cell r="M525" t="str">
            <v>618480047097</v>
          </cell>
          <cell r="N525" t="str">
            <v>PO Ready</v>
          </cell>
          <cell r="O525" t="str">
            <v>https://images.fun.com/products/74785/1-1.jpg</v>
          </cell>
          <cell r="P525" t="str">
            <v>elope Animal Plush Hat</v>
          </cell>
          <cell r="Q525" t="str">
            <v>2024 Catalog</v>
          </cell>
          <cell r="R525">
            <v>74785</v>
          </cell>
          <cell r="S525">
            <v>251433</v>
          </cell>
          <cell r="T525">
            <v>87</v>
          </cell>
        </row>
        <row r="526">
          <cell r="A526" t="str">
            <v>EL200587-ST</v>
          </cell>
          <cell r="B526" t="str">
            <v>EL200587-ST</v>
          </cell>
          <cell r="C526" t="str">
            <v>Dilophosaurus Sprazy Toy Hat</v>
          </cell>
          <cell r="D526" t="str">
            <v>elope</v>
          </cell>
          <cell r="E526" t="str">
            <v>Elope Originals</v>
          </cell>
          <cell r="F526">
            <v>10.99</v>
          </cell>
          <cell r="G526">
            <v>21.99</v>
          </cell>
          <cell r="H526">
            <v>3</v>
          </cell>
          <cell r="I526">
            <v>48</v>
          </cell>
          <cell r="J526"/>
          <cell r="K526"/>
          <cell r="L526"/>
          <cell r="M526" t="str">
            <v>618480041330</v>
          </cell>
          <cell r="N526" t="str">
            <v>In Production</v>
          </cell>
          <cell r="O526" t="str">
            <v>https://images.fun.com/products/69474/1-1.jpg</v>
          </cell>
          <cell r="P526" t="str">
            <v>elope Sprazy</v>
          </cell>
          <cell r="Q526" t="str">
            <v>2024 Catalog</v>
          </cell>
          <cell r="R526">
            <v>69474</v>
          </cell>
          <cell r="S526">
            <v>200587</v>
          </cell>
          <cell r="T526">
            <v>87</v>
          </cell>
        </row>
        <row r="527">
          <cell r="A527" t="str">
            <v>EL412780-ST</v>
          </cell>
          <cell r="B527" t="str">
            <v>EL412780-ST</v>
          </cell>
          <cell r="C527" t="str">
            <v>Tweedle Dee &amp; Tweedle Dum Reversible Kit (3 pc)</v>
          </cell>
          <cell r="D527" t="str">
            <v>Disney</v>
          </cell>
          <cell r="E527" t="str">
            <v>Alice in Wonderland - Classic</v>
          </cell>
          <cell r="F527">
            <v>7.99</v>
          </cell>
          <cell r="G527">
            <v>15.99</v>
          </cell>
          <cell r="H527">
            <v>3</v>
          </cell>
          <cell r="I527">
            <v>48</v>
          </cell>
          <cell r="J527"/>
          <cell r="K527"/>
          <cell r="L527">
            <v>60</v>
          </cell>
          <cell r="M527" t="str">
            <v>618480027877</v>
          </cell>
          <cell r="N527" t="str">
            <v>In Production</v>
          </cell>
          <cell r="O527" t="str">
            <v>https://images.fun.com/products/37020/1-1.jpg</v>
          </cell>
          <cell r="P527" t="str">
            <v xml:space="preserve">Disney Alice in Wonderland </v>
          </cell>
          <cell r="Q527" t="str">
            <v>2024 Catalog</v>
          </cell>
          <cell r="R527">
            <v>37020</v>
          </cell>
          <cell r="S527">
            <v>412780</v>
          </cell>
          <cell r="T527">
            <v>86</v>
          </cell>
        </row>
        <row r="528">
          <cell r="A528" t="str">
            <v>EL433630-ST</v>
          </cell>
          <cell r="B528" t="str">
            <v>EL433630-ST</v>
          </cell>
          <cell r="C528" t="str">
            <v>Frozen, Sven Antlers Headband</v>
          </cell>
          <cell r="D528" t="str">
            <v>Disney</v>
          </cell>
          <cell r="E528" t="str">
            <v>Frozen</v>
          </cell>
          <cell r="F528">
            <v>8.5</v>
          </cell>
          <cell r="G528">
            <v>16.989999999999998</v>
          </cell>
          <cell r="H528">
            <v>3</v>
          </cell>
          <cell r="I528">
            <v>24</v>
          </cell>
          <cell r="J528"/>
          <cell r="K528"/>
          <cell r="L528">
            <v>13</v>
          </cell>
          <cell r="M528" t="str">
            <v>618480025279</v>
          </cell>
          <cell r="N528" t="str">
            <v>In Production</v>
          </cell>
          <cell r="O528" t="str">
            <v>https://images.fun.com/products/37023/1-1.jpg</v>
          </cell>
          <cell r="P528" t="str">
            <v>Disney Frozen</v>
          </cell>
          <cell r="Q528" t="str">
            <v>2024 Catalog</v>
          </cell>
          <cell r="R528">
            <v>37023</v>
          </cell>
          <cell r="S528">
            <v>433630</v>
          </cell>
          <cell r="T528">
            <v>86</v>
          </cell>
        </row>
        <row r="529">
          <cell r="A529" t="str">
            <v>EL444451-ST</v>
          </cell>
          <cell r="B529" t="str">
            <v>EL444451-ST</v>
          </cell>
          <cell r="C529" t="str">
            <v>Jack Skellington Plush Mouth Mover Mask</v>
          </cell>
          <cell r="D529" t="str">
            <v>Disney</v>
          </cell>
          <cell r="E529" t="str">
            <v>The Nightmare Before Christmas</v>
          </cell>
          <cell r="F529">
            <v>15.99</v>
          </cell>
          <cell r="G529">
            <v>31.99</v>
          </cell>
          <cell r="H529">
            <v>1</v>
          </cell>
          <cell r="I529">
            <v>12</v>
          </cell>
          <cell r="J529"/>
          <cell r="K529"/>
          <cell r="L529"/>
          <cell r="M529" t="str">
            <v>618480036404</v>
          </cell>
          <cell r="N529" t="str">
            <v>In Production</v>
          </cell>
          <cell r="O529" t="str">
            <v>https://images.fun.com/products/41730/1-1.jpg</v>
          </cell>
          <cell r="P529" t="str">
            <v>Disney The Nighmare Before Christmas</v>
          </cell>
          <cell r="Q529" t="str">
            <v>2024 Catalog</v>
          </cell>
          <cell r="R529">
            <v>41730</v>
          </cell>
          <cell r="S529">
            <v>444451</v>
          </cell>
          <cell r="T529">
            <v>86</v>
          </cell>
        </row>
        <row r="530">
          <cell r="A530" t="str">
            <v>EL5511-ST</v>
          </cell>
          <cell r="B530" t="str">
            <v>EL5511-ST</v>
          </cell>
          <cell r="C530" t="str">
            <v>Sea Monster Sprazy</v>
          </cell>
          <cell r="D530" t="str">
            <v>elope</v>
          </cell>
          <cell r="E530" t="str">
            <v>Elope Originals</v>
          </cell>
          <cell r="F530">
            <v>9.99</v>
          </cell>
          <cell r="G530">
            <v>19.989999999999998</v>
          </cell>
          <cell r="H530">
            <v>1</v>
          </cell>
          <cell r="I530"/>
          <cell r="J530"/>
          <cell r="K530"/>
          <cell r="L530"/>
          <cell r="M530">
            <v>889851293751</v>
          </cell>
          <cell r="N530" t="str">
            <v>Proto Approved</v>
          </cell>
          <cell r="O530" t="str">
            <v>https://images.fun.com/products/88296/1-1.jpg</v>
          </cell>
          <cell r="P530" t="str">
            <v xml:space="preserve">elope Aquatic </v>
          </cell>
          <cell r="Q530" t="str">
            <v>2024 Catalog</v>
          </cell>
          <cell r="R530" t="e">
            <v>#N/A</v>
          </cell>
          <cell r="S530" t="str">
            <v>EL5511</v>
          </cell>
          <cell r="T530">
            <v>86</v>
          </cell>
        </row>
        <row r="531">
          <cell r="A531" t="str">
            <v>EL251438-ST</v>
          </cell>
          <cell r="B531" t="str">
            <v>EL251438-ST</v>
          </cell>
          <cell r="C531" t="str">
            <v>Modern Witch Hat Purple</v>
          </cell>
          <cell r="D531" t="str">
            <v>elope</v>
          </cell>
          <cell r="E531" t="str">
            <v>Elope Originals</v>
          </cell>
          <cell r="F531">
            <v>8.5</v>
          </cell>
          <cell r="G531">
            <v>16.989999999999998</v>
          </cell>
          <cell r="H531">
            <v>3</v>
          </cell>
          <cell r="I531">
            <v>12</v>
          </cell>
          <cell r="J531"/>
          <cell r="K531"/>
          <cell r="L531"/>
          <cell r="M531" t="str">
            <v>618480047271</v>
          </cell>
          <cell r="N531" t="str">
            <v>In Production</v>
          </cell>
          <cell r="O531" t="str">
            <v>https://images.fun.com/products/72265/1-1.jpg</v>
          </cell>
          <cell r="P531" t="str">
            <v>elope Witch</v>
          </cell>
          <cell r="Q531" t="str">
            <v>2024 Catalog</v>
          </cell>
          <cell r="R531">
            <v>72265</v>
          </cell>
          <cell r="S531">
            <v>251438</v>
          </cell>
          <cell r="T531">
            <v>86</v>
          </cell>
        </row>
        <row r="532">
          <cell r="A532" t="str">
            <v>EL250370-ST</v>
          </cell>
          <cell r="B532" t="str">
            <v>EL250370-ST</v>
          </cell>
          <cell r="C532" t="str">
            <v>British Bobby Helmet</v>
          </cell>
          <cell r="D532" t="str">
            <v>elope</v>
          </cell>
          <cell r="E532" t="str">
            <v>Elope Originals</v>
          </cell>
          <cell r="F532">
            <v>10.99</v>
          </cell>
          <cell r="G532">
            <v>21.99</v>
          </cell>
          <cell r="H532">
            <v>3</v>
          </cell>
          <cell r="I532">
            <v>6</v>
          </cell>
          <cell r="J532"/>
          <cell r="K532"/>
          <cell r="L532"/>
          <cell r="M532" t="str">
            <v>618480339987</v>
          </cell>
          <cell r="N532" t="str">
            <v>In Production</v>
          </cell>
          <cell r="O532" t="str">
            <v>https://images.fun.com/products/69048/1-1.jpg</v>
          </cell>
          <cell r="P532" t="str">
            <v>elope Character</v>
          </cell>
          <cell r="Q532" t="str">
            <v>2024 Catalog</v>
          </cell>
          <cell r="R532">
            <v>69048</v>
          </cell>
          <cell r="S532">
            <v>250370</v>
          </cell>
          <cell r="T532">
            <v>85</v>
          </cell>
        </row>
        <row r="533">
          <cell r="A533" t="str">
            <v>EL326730-ST</v>
          </cell>
          <cell r="B533" t="str">
            <v>EL326730-ST</v>
          </cell>
          <cell r="C533" t="str">
            <v>80s Scratcher Glasses</v>
          </cell>
          <cell r="D533" t="str">
            <v>elope</v>
          </cell>
          <cell r="E533" t="str">
            <v>Elope Originals</v>
          </cell>
          <cell r="F533">
            <v>4.5</v>
          </cell>
          <cell r="G533">
            <v>8.99</v>
          </cell>
          <cell r="H533">
            <v>6</v>
          </cell>
          <cell r="I533">
            <v>288</v>
          </cell>
          <cell r="J533"/>
          <cell r="K533"/>
          <cell r="L533"/>
          <cell r="M533" t="str">
            <v>618480727012</v>
          </cell>
          <cell r="N533" t="str">
            <v>In Production</v>
          </cell>
          <cell r="O533" t="str">
            <v>https://images.fun.com/products/72264/1-1.jpg</v>
          </cell>
          <cell r="P533" t="str">
            <v>elope Glasses</v>
          </cell>
          <cell r="Q533" t="str">
            <v>2024 Catalog</v>
          </cell>
          <cell r="R533">
            <v>72264</v>
          </cell>
          <cell r="S533">
            <v>326730</v>
          </cell>
          <cell r="T533">
            <v>85</v>
          </cell>
        </row>
        <row r="534">
          <cell r="A534" t="str">
            <v>EL337530-ST</v>
          </cell>
          <cell r="B534" t="str">
            <v>EL337530-ST</v>
          </cell>
          <cell r="C534" t="str">
            <v>Creepy Crawler Glasses</v>
          </cell>
          <cell r="D534" t="str">
            <v>elope</v>
          </cell>
          <cell r="E534" t="str">
            <v>Elope Originals</v>
          </cell>
          <cell r="F534">
            <v>4.5</v>
          </cell>
          <cell r="G534">
            <v>8.99</v>
          </cell>
          <cell r="H534">
            <v>6</v>
          </cell>
          <cell r="I534">
            <v>288</v>
          </cell>
          <cell r="J534"/>
          <cell r="K534"/>
          <cell r="L534"/>
          <cell r="M534" t="str">
            <v>618480005530</v>
          </cell>
          <cell r="N534" t="str">
            <v>In Production</v>
          </cell>
          <cell r="O534" t="str">
            <v>https://images.fun.com/products/72271/1-1.jpg</v>
          </cell>
          <cell r="P534" t="str">
            <v>elope Glasses</v>
          </cell>
          <cell r="Q534" t="str">
            <v>2024 Catalog</v>
          </cell>
          <cell r="R534">
            <v>72271</v>
          </cell>
          <cell r="S534">
            <v>337530</v>
          </cell>
          <cell r="T534">
            <v>85</v>
          </cell>
        </row>
        <row r="535">
          <cell r="A535" t="str">
            <v>EL161004-ST</v>
          </cell>
          <cell r="B535" t="str">
            <v>EL161004-ST</v>
          </cell>
          <cell r="C535" t="str">
            <v>Jessie Wig</v>
          </cell>
          <cell r="D535" t="str">
            <v>Disney</v>
          </cell>
          <cell r="E535" t="str">
            <v>Toy Story</v>
          </cell>
          <cell r="F535">
            <v>13.5</v>
          </cell>
          <cell r="G535">
            <v>26.99</v>
          </cell>
          <cell r="H535">
            <v>3</v>
          </cell>
          <cell r="I535">
            <v>24</v>
          </cell>
          <cell r="J535"/>
          <cell r="K535"/>
          <cell r="L535"/>
          <cell r="M535" t="str">
            <v>618480046625</v>
          </cell>
          <cell r="N535" t="str">
            <v>PO Ready</v>
          </cell>
          <cell r="O535" t="str">
            <v>https://images.fun.com/products/84827/1-1.jpg</v>
          </cell>
          <cell r="P535" t="str">
            <v>Disney Toy Story</v>
          </cell>
          <cell r="Q535" t="str">
            <v>2024 Catalog</v>
          </cell>
          <cell r="R535">
            <v>84827</v>
          </cell>
          <cell r="S535">
            <v>161004</v>
          </cell>
          <cell r="T535">
            <v>84</v>
          </cell>
        </row>
        <row r="536">
          <cell r="A536" t="str">
            <v>EL403230CH-M</v>
          </cell>
          <cell r="B536" t="str">
            <v>EL403230CH-M</v>
          </cell>
          <cell r="C536" t="str">
            <v>Thing 1&amp;2 Costume Kids M</v>
          </cell>
          <cell r="D536" t="str">
            <v>Dr. Seuss</v>
          </cell>
          <cell r="E536" t="str">
            <v>The Cat in the Hat</v>
          </cell>
          <cell r="F536">
            <v>15.99</v>
          </cell>
          <cell r="G536">
            <v>31.99</v>
          </cell>
          <cell r="H536">
            <v>1</v>
          </cell>
          <cell r="I536">
            <v>24</v>
          </cell>
          <cell r="J536"/>
          <cell r="K536"/>
          <cell r="L536"/>
          <cell r="M536" t="str">
            <v>618480049084</v>
          </cell>
          <cell r="N536" t="str">
            <v>PO Ready</v>
          </cell>
          <cell r="O536" t="str">
            <v>https://images.fun.com/products/14891/1-1.jpg</v>
          </cell>
          <cell r="P536" t="str">
            <v>Dr. Seuss Thing 1 &amp; 2 Costume</v>
          </cell>
          <cell r="Q536" t="str">
            <v>2024 Catalog</v>
          </cell>
          <cell r="R536">
            <v>14891</v>
          </cell>
          <cell r="S536" t="str">
            <v>403230CHM</v>
          </cell>
          <cell r="T536">
            <v>84</v>
          </cell>
        </row>
        <row r="537">
          <cell r="A537" t="str">
            <v>EL422719-ST</v>
          </cell>
          <cell r="B537" t="str">
            <v>EL422719-ST</v>
          </cell>
          <cell r="C537" t="str">
            <v>Koala Ears Headband &amp; Tail Kit</v>
          </cell>
          <cell r="D537" t="str">
            <v>elope</v>
          </cell>
          <cell r="E537" t="str">
            <v>Elope Originals</v>
          </cell>
          <cell r="F537">
            <v>5.25</v>
          </cell>
          <cell r="G537">
            <v>10.5</v>
          </cell>
          <cell r="H537">
            <v>3</v>
          </cell>
          <cell r="I537">
            <v>96</v>
          </cell>
          <cell r="J537"/>
          <cell r="K537"/>
          <cell r="L537"/>
          <cell r="M537" t="str">
            <v>618480040548</v>
          </cell>
          <cell r="N537" t="str">
            <v>In Production</v>
          </cell>
          <cell r="O537" t="str">
            <v>https://images.fun.com/products/69211/1-1.jpg</v>
          </cell>
          <cell r="P537" t="str">
            <v>elope Animal Kit</v>
          </cell>
          <cell r="Q537" t="str">
            <v>2024 Catalog</v>
          </cell>
          <cell r="R537">
            <v>69211</v>
          </cell>
          <cell r="S537">
            <v>422719</v>
          </cell>
          <cell r="T537">
            <v>84</v>
          </cell>
        </row>
        <row r="538">
          <cell r="A538" t="str">
            <v>EL100804-ST</v>
          </cell>
          <cell r="B538" t="str">
            <v>EL100804-ST</v>
          </cell>
          <cell r="C538" t="str">
            <v>Oversized Minnie Ears Headband</v>
          </cell>
          <cell r="D538" t="str">
            <v>Disney</v>
          </cell>
          <cell r="E538" t="str">
            <v>Mickey &amp;  Friends</v>
          </cell>
          <cell r="F538">
            <v>6.5</v>
          </cell>
          <cell r="G538">
            <v>12.99</v>
          </cell>
          <cell r="H538">
            <v>3</v>
          </cell>
          <cell r="I538">
            <v>48</v>
          </cell>
          <cell r="J538"/>
          <cell r="K538"/>
          <cell r="L538"/>
          <cell r="M538" t="str">
            <v>618480006193</v>
          </cell>
          <cell r="N538" t="str">
            <v>In Production</v>
          </cell>
          <cell r="O538" t="str">
            <v>https://images.fun.com/products/14831/1-1.jpg</v>
          </cell>
          <cell r="P538" t="str">
            <v>Disney Minnie Mouse</v>
          </cell>
          <cell r="Q538" t="str">
            <v>2024 Catalog</v>
          </cell>
          <cell r="R538">
            <v>14831</v>
          </cell>
          <cell r="S538">
            <v>100804</v>
          </cell>
          <cell r="T538">
            <v>83</v>
          </cell>
        </row>
        <row r="539">
          <cell r="A539" t="str">
            <v>EL251592-ST</v>
          </cell>
          <cell r="B539" t="str">
            <v>EL251592-ST</v>
          </cell>
          <cell r="C539" t="str">
            <v>Will Turner Pirate Hat</v>
          </cell>
          <cell r="D539" t="str">
            <v>Disney</v>
          </cell>
          <cell r="E539" t="str">
            <v>Pirates of the Caribbean</v>
          </cell>
          <cell r="F539">
            <v>19.989999999999998</v>
          </cell>
          <cell r="G539">
            <v>39.99</v>
          </cell>
          <cell r="H539">
            <v>1</v>
          </cell>
          <cell r="I539"/>
          <cell r="J539"/>
          <cell r="K539"/>
          <cell r="L539"/>
          <cell r="M539">
            <v>889851265369</v>
          </cell>
          <cell r="N539" t="str">
            <v>Proto Approved</v>
          </cell>
          <cell r="O539"/>
          <cell r="P539" t="str">
            <v>Disney Pirate</v>
          </cell>
          <cell r="Q539" t="str">
            <v>2024 Catalog</v>
          </cell>
          <cell r="R539" t="e">
            <v>#N/A</v>
          </cell>
          <cell r="S539">
            <v>251592</v>
          </cell>
          <cell r="T539">
            <v>83</v>
          </cell>
        </row>
        <row r="540">
          <cell r="A540" t="str">
            <v>EL412822-ST</v>
          </cell>
          <cell r="B540" t="str">
            <v>EL412822-ST</v>
          </cell>
          <cell r="C540" t="str">
            <v>Zero Plush HB &amp; Collar Kit (l _x000D_
ight-up)</v>
          </cell>
          <cell r="D540" t="str">
            <v>Disney</v>
          </cell>
          <cell r="E540" t="str">
            <v>The Nightmare Before Christmas</v>
          </cell>
          <cell r="F540">
            <v>10.99</v>
          </cell>
          <cell r="G540">
            <v>21.99</v>
          </cell>
          <cell r="H540">
            <v>3</v>
          </cell>
          <cell r="I540">
            <v>48</v>
          </cell>
          <cell r="J540"/>
          <cell r="K540"/>
          <cell r="L540"/>
          <cell r="M540" t="str">
            <v>618480043808</v>
          </cell>
          <cell r="N540" t="str">
            <v>In Production</v>
          </cell>
          <cell r="O540" t="str">
            <v>https://images.fun.com/products/72202/1-1.jpg</v>
          </cell>
          <cell r="P540" t="str">
            <v>Disney The Nighmare Before Christmas</v>
          </cell>
          <cell r="Q540" t="str">
            <v>2024 Catalog</v>
          </cell>
          <cell r="R540">
            <v>72202</v>
          </cell>
          <cell r="S540">
            <v>412822</v>
          </cell>
          <cell r="T540">
            <v>83</v>
          </cell>
        </row>
        <row r="541">
          <cell r="A541" t="str">
            <v>EL400634CH-S</v>
          </cell>
          <cell r="B541" t="str">
            <v>EL400634CH-S</v>
          </cell>
          <cell r="C541" t="str">
            <v>Horton Costume Kids S</v>
          </cell>
          <cell r="D541" t="str">
            <v>Dr. Seuss</v>
          </cell>
          <cell r="E541" t="str">
            <v>Horton Hears a Who</v>
          </cell>
          <cell r="F541">
            <v>18.5</v>
          </cell>
          <cell r="G541">
            <v>36.99</v>
          </cell>
          <cell r="H541">
            <v>1</v>
          </cell>
          <cell r="I541">
            <v>12</v>
          </cell>
          <cell r="J541"/>
          <cell r="K541"/>
          <cell r="L541"/>
          <cell r="M541" t="str">
            <v>618480048971</v>
          </cell>
          <cell r="N541" t="str">
            <v>PO Ready</v>
          </cell>
          <cell r="O541" t="str">
            <v>https://images.fun.com/products/74182/1-1.jpg</v>
          </cell>
          <cell r="P541" t="str">
            <v>Dr. Seuss Horton Hears a Who Costume</v>
          </cell>
          <cell r="Q541" t="str">
            <v>2024 Catalog</v>
          </cell>
          <cell r="R541">
            <v>74182</v>
          </cell>
          <cell r="S541" t="str">
            <v>400634S</v>
          </cell>
          <cell r="T541">
            <v>83</v>
          </cell>
        </row>
        <row r="542">
          <cell r="A542" t="str">
            <v>EL410630-ST</v>
          </cell>
          <cell r="B542" t="str">
            <v>EL410630-ST</v>
          </cell>
          <cell r="C542" t="str">
            <v>Aviator Costume Kit (3 pc)</v>
          </cell>
          <cell r="D542" t="str">
            <v>elope</v>
          </cell>
          <cell r="E542" t="str">
            <v>Elope Originals</v>
          </cell>
          <cell r="F542">
            <v>13.99</v>
          </cell>
          <cell r="G542">
            <v>27.99</v>
          </cell>
          <cell r="H542">
            <v>3</v>
          </cell>
          <cell r="I542">
            <v>24</v>
          </cell>
          <cell r="J542"/>
          <cell r="K542"/>
          <cell r="L542">
            <v>81</v>
          </cell>
          <cell r="M542" t="str">
            <v>618480910148</v>
          </cell>
          <cell r="N542" t="str">
            <v>In Production</v>
          </cell>
          <cell r="O542" t="str">
            <v>https://images.fun.com/products/3501/1-1.jpg</v>
          </cell>
          <cell r="P542" t="str">
            <v>elope Aviator</v>
          </cell>
          <cell r="Q542" t="str">
            <v>2024 Catalog</v>
          </cell>
          <cell r="R542">
            <v>3501</v>
          </cell>
          <cell r="S542">
            <v>410630</v>
          </cell>
          <cell r="T542">
            <v>82</v>
          </cell>
        </row>
        <row r="543">
          <cell r="A543" t="str">
            <v>EL200160-ST</v>
          </cell>
          <cell r="B543" t="str">
            <v>EL200160-ST</v>
          </cell>
          <cell r="C543" t="str">
            <v xml:space="preserve">White Rabbit Topper Plush Hat Kids </v>
          </cell>
          <cell r="D543" t="str">
            <v>elope</v>
          </cell>
          <cell r="E543" t="str">
            <v>Elope Alice in Wonderland</v>
          </cell>
          <cell r="F543">
            <v>9.9</v>
          </cell>
          <cell r="G543">
            <v>14.99</v>
          </cell>
          <cell r="H543">
            <v>3</v>
          </cell>
          <cell r="I543">
            <v>48</v>
          </cell>
          <cell r="J543"/>
          <cell r="K543"/>
          <cell r="L543"/>
          <cell r="M543" t="str">
            <v>618480540154</v>
          </cell>
          <cell r="N543" t="str">
            <v>In Production</v>
          </cell>
          <cell r="O543" t="str">
            <v>https://images.fun.com/products/3355/1-1.jpg</v>
          </cell>
          <cell r="P543" t="str">
            <v>elope Kids Plush</v>
          </cell>
          <cell r="Q543" t="str">
            <v>2024 Catalog</v>
          </cell>
          <cell r="R543">
            <v>3355</v>
          </cell>
          <cell r="S543">
            <v>200160</v>
          </cell>
          <cell r="T543">
            <v>82</v>
          </cell>
        </row>
        <row r="544">
          <cell r="A544" t="str">
            <v>EL429205-ST</v>
          </cell>
          <cell r="B544" t="str">
            <v>EL429205-ST</v>
          </cell>
          <cell r="C544" t="str">
            <v>Flounder Costume Companion</v>
          </cell>
          <cell r="D544" t="str">
            <v>Disney</v>
          </cell>
          <cell r="E544" t="str">
            <v>The Little Mermaid</v>
          </cell>
          <cell r="F544">
            <v>14.5</v>
          </cell>
          <cell r="G544">
            <v>34.99</v>
          </cell>
          <cell r="H544">
            <v>1</v>
          </cell>
          <cell r="I544">
            <v>24</v>
          </cell>
          <cell r="J544"/>
          <cell r="K544"/>
          <cell r="L544">
            <v>97</v>
          </cell>
          <cell r="M544" t="str">
            <v>618480044041</v>
          </cell>
          <cell r="N544" t="str">
            <v>In Production</v>
          </cell>
          <cell r="O544" t="str">
            <v>https://images.fun.com/products/74249/1-1.jpg</v>
          </cell>
          <cell r="P544" t="str">
            <v>Disney Character Bag</v>
          </cell>
          <cell r="Q544" t="str">
            <v>2024 Catalog</v>
          </cell>
          <cell r="R544">
            <v>74249</v>
          </cell>
          <cell r="S544">
            <v>429205</v>
          </cell>
          <cell r="T544">
            <v>81</v>
          </cell>
        </row>
        <row r="545">
          <cell r="A545" t="str">
            <v>EL421702-ST</v>
          </cell>
          <cell r="B545" t="str">
            <v>EL421702-ST</v>
          </cell>
          <cell r="C545" t="str">
            <v>Cat Ears &amp; Tail Kit Fox</v>
          </cell>
          <cell r="D545" t="str">
            <v>elope</v>
          </cell>
          <cell r="E545" t="str">
            <v>Elope Originals</v>
          </cell>
          <cell r="F545">
            <v>3.5</v>
          </cell>
          <cell r="G545">
            <v>6.99</v>
          </cell>
          <cell r="H545">
            <v>3</v>
          </cell>
          <cell r="I545">
            <v>96</v>
          </cell>
          <cell r="J545"/>
          <cell r="K545"/>
          <cell r="L545"/>
          <cell r="M545" t="str">
            <v>618480210545</v>
          </cell>
          <cell r="N545" t="str">
            <v>In Production</v>
          </cell>
          <cell r="O545" t="str">
            <v>https://images.fun.com/products/18133/1-1.jpg</v>
          </cell>
          <cell r="P545" t="str">
            <v>elope Animal Kit</v>
          </cell>
          <cell r="Q545" t="str">
            <v>2024 Catalog</v>
          </cell>
          <cell r="R545">
            <v>18133</v>
          </cell>
          <cell r="S545">
            <v>421702</v>
          </cell>
          <cell r="T545">
            <v>81</v>
          </cell>
        </row>
        <row r="546">
          <cell r="A546" t="str">
            <v>EL424400-ST</v>
          </cell>
          <cell r="B546" t="str">
            <v>EL424400-ST</v>
          </cell>
          <cell r="C546" t="str">
            <v>Owl Kit</v>
          </cell>
          <cell r="D546" t="str">
            <v>elope</v>
          </cell>
          <cell r="E546" t="str">
            <v>Elope Originals</v>
          </cell>
          <cell r="F546">
            <v>6.5</v>
          </cell>
          <cell r="G546">
            <v>12.99</v>
          </cell>
          <cell r="H546">
            <v>3</v>
          </cell>
          <cell r="I546">
            <v>24</v>
          </cell>
          <cell r="J546"/>
          <cell r="K546"/>
          <cell r="L546"/>
          <cell r="M546" t="str">
            <v>618480002836</v>
          </cell>
          <cell r="N546" t="str">
            <v>In Production</v>
          </cell>
          <cell r="O546" t="str">
            <v>https://images.fun.com/products/3525/1-1.jpg</v>
          </cell>
          <cell r="P546" t="str">
            <v>elope Animal Kit</v>
          </cell>
          <cell r="Q546" t="str">
            <v>2024 Catalog</v>
          </cell>
          <cell r="R546">
            <v>3525</v>
          </cell>
          <cell r="S546">
            <v>424400</v>
          </cell>
          <cell r="T546">
            <v>81</v>
          </cell>
        </row>
        <row r="547">
          <cell r="A547" t="str">
            <v>EL444536-ST</v>
          </cell>
          <cell r="B547" t="str">
            <v>EL444536-ST</v>
          </cell>
          <cell r="C547" t="str">
            <v>Alien Venus Fly Trap Jawesome Hat</v>
          </cell>
          <cell r="D547" t="str">
            <v>elope</v>
          </cell>
          <cell r="E547" t="str">
            <v>Elope Originals</v>
          </cell>
          <cell r="F547">
            <v>12.5</v>
          </cell>
          <cell r="G547">
            <v>24.99</v>
          </cell>
          <cell r="H547">
            <v>3</v>
          </cell>
          <cell r="I547">
            <v>48</v>
          </cell>
          <cell r="J547"/>
          <cell r="K547"/>
          <cell r="L547"/>
          <cell r="M547" t="str">
            <v>618480041354</v>
          </cell>
          <cell r="N547" t="str">
            <v>In Production</v>
          </cell>
          <cell r="O547" t="str">
            <v>https://images.fun.com/products/65267/1-1.jpg</v>
          </cell>
          <cell r="P547" t="str">
            <v>elope Fairy/Garden/Wings</v>
          </cell>
          <cell r="Q547" t="str">
            <v>2024 Catalog</v>
          </cell>
          <cell r="R547">
            <v>65267</v>
          </cell>
          <cell r="S547">
            <v>444536</v>
          </cell>
          <cell r="T547">
            <v>81</v>
          </cell>
        </row>
        <row r="548">
          <cell r="A548" t="str">
            <v>EL251426-ST</v>
          </cell>
          <cell r="B548" t="str">
            <v>EL251426-ST</v>
          </cell>
          <cell r="C548" t="str">
            <v>Snail Plush Hat</v>
          </cell>
          <cell r="D548" t="str">
            <v>elope</v>
          </cell>
          <cell r="E548" t="str">
            <v>Elope Originals</v>
          </cell>
          <cell r="F548">
            <v>10.99</v>
          </cell>
          <cell r="G548">
            <v>21.99</v>
          </cell>
          <cell r="H548">
            <v>3</v>
          </cell>
          <cell r="I548">
            <v>24</v>
          </cell>
          <cell r="J548"/>
          <cell r="K548"/>
          <cell r="L548"/>
          <cell r="M548" t="str">
            <v>618480046977</v>
          </cell>
          <cell r="N548" t="str">
            <v>In Production</v>
          </cell>
          <cell r="O548" t="str">
            <v>https://images.fun.com/products/72629/1-1.jpg</v>
          </cell>
          <cell r="P548" t="str">
            <v>elope Fairy/Garden/Wings</v>
          </cell>
          <cell r="Q548" t="str">
            <v>2024 Catalog</v>
          </cell>
          <cell r="R548">
            <v>72629</v>
          </cell>
          <cell r="S548">
            <v>251426</v>
          </cell>
          <cell r="T548">
            <v>81</v>
          </cell>
        </row>
        <row r="549">
          <cell r="A549" t="str">
            <v>EL200170-ST</v>
          </cell>
          <cell r="B549" t="str">
            <v>EL200170-ST</v>
          </cell>
          <cell r="C549" t="str">
            <v xml:space="preserve">Mad Hatter Plush Hat Kids </v>
          </cell>
          <cell r="D549" t="str">
            <v>elope</v>
          </cell>
          <cell r="E549" t="str">
            <v>Elope Alice in Wonderland</v>
          </cell>
          <cell r="F549">
            <v>7.99</v>
          </cell>
          <cell r="G549">
            <v>15.99</v>
          </cell>
          <cell r="H549">
            <v>3</v>
          </cell>
          <cell r="I549">
            <v>48</v>
          </cell>
          <cell r="J549"/>
          <cell r="K549"/>
          <cell r="L549"/>
          <cell r="M549" t="str">
            <v>618480540253</v>
          </cell>
          <cell r="N549" t="str">
            <v>In Production</v>
          </cell>
          <cell r="O549" t="str">
            <v>https://images.fun.com/products/3356/1-1.jpg</v>
          </cell>
          <cell r="P549" t="str">
            <v>elope Kids Plush</v>
          </cell>
          <cell r="Q549" t="str">
            <v>2024 Catalog</v>
          </cell>
          <cell r="R549">
            <v>3356</v>
          </cell>
          <cell r="S549">
            <v>200170</v>
          </cell>
          <cell r="T549">
            <v>81</v>
          </cell>
        </row>
        <row r="550">
          <cell r="A550" t="str">
            <v>EL430193-ST</v>
          </cell>
          <cell r="B550" t="str">
            <v>EL430193-ST</v>
          </cell>
          <cell r="C550" t="str">
            <v>Dr. Seuss Bow Tie Set</v>
          </cell>
          <cell r="D550" t="str">
            <v>Dr. Seuss</v>
          </cell>
          <cell r="E550" t="str">
            <v>Dr. Seuss</v>
          </cell>
          <cell r="F550">
            <v>7.99</v>
          </cell>
          <cell r="G550">
            <v>15.99</v>
          </cell>
          <cell r="H550">
            <v>3</v>
          </cell>
          <cell r="I550">
            <v>172</v>
          </cell>
          <cell r="J550"/>
          <cell r="K550"/>
          <cell r="L550"/>
          <cell r="M550" t="str">
            <v>618480042986</v>
          </cell>
          <cell r="N550" t="str">
            <v>In Production</v>
          </cell>
          <cell r="O550" t="str">
            <v>https://images.fun.com/products/70626/1-1.jpg</v>
          </cell>
          <cell r="P550" t="str">
            <v xml:space="preserve">Dr. Seuss Accessories </v>
          </cell>
          <cell r="Q550" t="str">
            <v>2024 Catalog</v>
          </cell>
          <cell r="R550">
            <v>70626</v>
          </cell>
          <cell r="S550">
            <v>430193</v>
          </cell>
          <cell r="T550">
            <v>80</v>
          </cell>
        </row>
        <row r="551">
          <cell r="A551" t="str">
            <v>EL400634CH-XS</v>
          </cell>
          <cell r="B551" t="str">
            <v>EL400634CH-XS</v>
          </cell>
          <cell r="C551" t="str">
            <v>Horton Costume Kids XS</v>
          </cell>
          <cell r="D551" t="str">
            <v>Dr. Seuss</v>
          </cell>
          <cell r="E551" t="str">
            <v>Horton Hears a Who</v>
          </cell>
          <cell r="F551">
            <v>18.5</v>
          </cell>
          <cell r="G551">
            <v>36.99</v>
          </cell>
          <cell r="H551">
            <v>1</v>
          </cell>
          <cell r="I551">
            <v>12</v>
          </cell>
          <cell r="J551"/>
          <cell r="K551"/>
          <cell r="L551"/>
          <cell r="M551" t="str">
            <v>618480048964</v>
          </cell>
          <cell r="N551" t="str">
            <v>PO Ready</v>
          </cell>
          <cell r="O551" t="str">
            <v>https://images.fun.com/products/74182/1-1.jpg</v>
          </cell>
          <cell r="P551" t="str">
            <v>Dr. Seuss Horton Hears a Who Costume</v>
          </cell>
          <cell r="Q551" t="str">
            <v>2024 Catalog</v>
          </cell>
          <cell r="R551">
            <v>74182</v>
          </cell>
          <cell r="S551" t="str">
            <v>400634XS</v>
          </cell>
          <cell r="T551">
            <v>80</v>
          </cell>
        </row>
        <row r="552">
          <cell r="A552" t="str">
            <v>EL292159-ST</v>
          </cell>
          <cell r="B552" t="str">
            <v>EL292159-ST</v>
          </cell>
          <cell r="C552" t="str">
            <v>Panda Knit Beanie</v>
          </cell>
          <cell r="D552" t="str">
            <v>elope</v>
          </cell>
          <cell r="E552" t="str">
            <v>Elope Originals</v>
          </cell>
          <cell r="F552">
            <v>5.25</v>
          </cell>
          <cell r="G552">
            <v>10.5</v>
          </cell>
          <cell r="H552">
            <v>3</v>
          </cell>
          <cell r="I552">
            <v>48</v>
          </cell>
          <cell r="J552"/>
          <cell r="K552"/>
          <cell r="L552"/>
          <cell r="M552" t="str">
            <v>618480036893</v>
          </cell>
          <cell r="N552" t="str">
            <v>In Production</v>
          </cell>
          <cell r="O552" t="str">
            <v>https://images.fun.com/products/47005/1-1.jpg</v>
          </cell>
          <cell r="P552" t="str">
            <v>elope Animal Beanie</v>
          </cell>
          <cell r="Q552" t="str">
            <v>2024 Catalog</v>
          </cell>
          <cell r="R552">
            <v>47005</v>
          </cell>
          <cell r="S552">
            <v>292159</v>
          </cell>
          <cell r="T552">
            <v>80</v>
          </cell>
        </row>
        <row r="553">
          <cell r="A553" t="str">
            <v>EL160128-ST</v>
          </cell>
          <cell r="B553" t="str">
            <v>EL160128-ST</v>
          </cell>
          <cell r="C553" t="str">
            <v>Dolphin Plush Headband</v>
          </cell>
          <cell r="D553" t="str">
            <v>elope</v>
          </cell>
          <cell r="E553" t="str">
            <v>Elope Originals</v>
          </cell>
          <cell r="F553">
            <v>6.5</v>
          </cell>
          <cell r="G553">
            <v>12.99</v>
          </cell>
          <cell r="H553">
            <v>3</v>
          </cell>
          <cell r="I553">
            <v>48</v>
          </cell>
          <cell r="J553"/>
          <cell r="K553"/>
          <cell r="L553"/>
          <cell r="M553" t="str">
            <v>618480047059</v>
          </cell>
          <cell r="N553" t="str">
            <v>In Production</v>
          </cell>
          <cell r="O553" t="str">
            <v>https://images.fun.com/products/72275/1-1.jpg</v>
          </cell>
          <cell r="P553" t="str">
            <v xml:space="preserve">elope Aquatic </v>
          </cell>
          <cell r="Q553" t="str">
            <v>2024 Catalog</v>
          </cell>
          <cell r="R553">
            <v>72275</v>
          </cell>
          <cell r="S553">
            <v>160128</v>
          </cell>
          <cell r="T553">
            <v>80</v>
          </cell>
        </row>
        <row r="554">
          <cell r="A554" t="str">
            <v>EL333430-ST</v>
          </cell>
          <cell r="B554" t="str">
            <v>EL333430-ST</v>
          </cell>
          <cell r="C554" t="str">
            <v>Margarita Glasses</v>
          </cell>
          <cell r="D554" t="str">
            <v>elope</v>
          </cell>
          <cell r="E554" t="str">
            <v>Elope Originals</v>
          </cell>
          <cell r="F554">
            <v>4.5</v>
          </cell>
          <cell r="G554">
            <v>8.99</v>
          </cell>
          <cell r="H554">
            <v>6</v>
          </cell>
          <cell r="I554">
            <v>144</v>
          </cell>
          <cell r="J554"/>
          <cell r="K554"/>
          <cell r="L554"/>
          <cell r="M554" t="str">
            <v>618480624014</v>
          </cell>
          <cell r="N554" t="str">
            <v>In Production</v>
          </cell>
          <cell r="O554" t="str">
            <v>https://images.fun.com/products/69179/1-1.jpg</v>
          </cell>
          <cell r="P554" t="str">
            <v>elope Glasses</v>
          </cell>
          <cell r="Q554" t="str">
            <v>2024 Catalog</v>
          </cell>
          <cell r="R554">
            <v>69179</v>
          </cell>
          <cell r="S554">
            <v>333430</v>
          </cell>
          <cell r="T554">
            <v>80</v>
          </cell>
        </row>
        <row r="555">
          <cell r="A555" t="str">
            <v>EL433620-ST</v>
          </cell>
          <cell r="B555" t="str">
            <v>EL433620-ST</v>
          </cell>
          <cell r="C555" t="str">
            <v>Bull Horns</v>
          </cell>
          <cell r="D555" t="str">
            <v>elope</v>
          </cell>
          <cell r="E555" t="str">
            <v>Elope Originals</v>
          </cell>
          <cell r="F555">
            <v>10.99</v>
          </cell>
          <cell r="G555">
            <v>21.99</v>
          </cell>
          <cell r="H555">
            <v>3</v>
          </cell>
          <cell r="I555">
            <v>12</v>
          </cell>
          <cell r="J555"/>
          <cell r="K555"/>
          <cell r="L555"/>
          <cell r="M555" t="str">
            <v>618480023206</v>
          </cell>
          <cell r="N555" t="str">
            <v>In Production</v>
          </cell>
          <cell r="O555" t="str">
            <v>https://images.fun.com/products/28523/1-1.jpg</v>
          </cell>
          <cell r="P555" t="str">
            <v>elope Animal</v>
          </cell>
          <cell r="Q555" t="str">
            <v>2024 Catalog</v>
          </cell>
          <cell r="R555">
            <v>28523</v>
          </cell>
          <cell r="S555">
            <v>433620</v>
          </cell>
          <cell r="T555">
            <v>79</v>
          </cell>
        </row>
        <row r="556">
          <cell r="A556" t="str">
            <v>EL250561-ST</v>
          </cell>
          <cell r="B556" t="str">
            <v>EL250561-ST</v>
          </cell>
          <cell r="C556" t="str">
            <v>Black Bear Plush Hat</v>
          </cell>
          <cell r="D556" t="str">
            <v>elope</v>
          </cell>
          <cell r="E556" t="str">
            <v>Elope Originals</v>
          </cell>
          <cell r="F556">
            <v>7.5</v>
          </cell>
          <cell r="G556">
            <v>14.99</v>
          </cell>
          <cell r="H556">
            <v>3</v>
          </cell>
          <cell r="I556">
            <v>96</v>
          </cell>
          <cell r="J556"/>
          <cell r="K556"/>
          <cell r="L556"/>
          <cell r="M556" t="str">
            <v>618480040180</v>
          </cell>
          <cell r="N556" t="str">
            <v>In Production</v>
          </cell>
          <cell r="O556" t="str">
            <v>https://images.fun.com/products/69054/1-1.jpg</v>
          </cell>
          <cell r="P556" t="str">
            <v>elope Animal Plush Hat</v>
          </cell>
          <cell r="Q556" t="str">
            <v>2024 Catalog</v>
          </cell>
          <cell r="R556">
            <v>69054</v>
          </cell>
          <cell r="S556">
            <v>250561</v>
          </cell>
          <cell r="T556">
            <v>79</v>
          </cell>
        </row>
        <row r="557">
          <cell r="A557" t="str">
            <v>EL324834-ST</v>
          </cell>
          <cell r="B557" t="str">
            <v>EL324834-ST</v>
          </cell>
          <cell r="C557" t="str">
            <v>Hands Glasses Rainbow</v>
          </cell>
          <cell r="D557" t="str">
            <v>elope</v>
          </cell>
          <cell r="E557" t="str">
            <v>Elope Originals</v>
          </cell>
          <cell r="F557">
            <v>4.5</v>
          </cell>
          <cell r="G557">
            <v>8.99</v>
          </cell>
          <cell r="H557">
            <v>6</v>
          </cell>
          <cell r="I557">
            <v>240</v>
          </cell>
          <cell r="J557"/>
          <cell r="K557"/>
          <cell r="L557"/>
          <cell r="M557" t="str">
            <v>618480426052</v>
          </cell>
          <cell r="N557" t="str">
            <v>In Production</v>
          </cell>
          <cell r="O557" t="str">
            <v>https://images.fun.com/products/72225/1-1.jpg</v>
          </cell>
          <cell r="P557" t="str">
            <v>elope Glasses</v>
          </cell>
          <cell r="Q557" t="str">
            <v>2024 Catalog</v>
          </cell>
          <cell r="R557">
            <v>72225</v>
          </cell>
          <cell r="S557">
            <v>324834</v>
          </cell>
          <cell r="T557">
            <v>79</v>
          </cell>
        </row>
        <row r="558">
          <cell r="A558" t="str">
            <v>EL323330-ST</v>
          </cell>
          <cell r="B558" t="str">
            <v>EL323330-ST</v>
          </cell>
          <cell r="C558" t="str">
            <v>Vintage Cat Eyes Glasses Black/Clear</v>
          </cell>
          <cell r="D558" t="str">
            <v>elope</v>
          </cell>
          <cell r="E558" t="str">
            <v>Elope Originals</v>
          </cell>
          <cell r="F558">
            <v>4.5</v>
          </cell>
          <cell r="G558">
            <v>8.99</v>
          </cell>
          <cell r="H558">
            <v>6</v>
          </cell>
          <cell r="I558">
            <v>288</v>
          </cell>
          <cell r="J558"/>
          <cell r="K558"/>
          <cell r="L558"/>
          <cell r="M558" t="str">
            <v>618480846010</v>
          </cell>
          <cell r="N558" t="str">
            <v>In Production</v>
          </cell>
          <cell r="O558" t="str">
            <v>https://images.fun.com/products/14762/1-1.jpg</v>
          </cell>
          <cell r="P558" t="str">
            <v>elope Glasses</v>
          </cell>
          <cell r="Q558" t="str">
            <v>2024 Catalog</v>
          </cell>
          <cell r="R558">
            <v>14762</v>
          </cell>
          <cell r="S558">
            <v>323330</v>
          </cell>
          <cell r="T558">
            <v>79</v>
          </cell>
        </row>
        <row r="559">
          <cell r="A559" t="str">
            <v>EL301751-ST</v>
          </cell>
          <cell r="B559" t="str">
            <v>EL301751-ST</v>
          </cell>
          <cell r="C559" t="str">
            <v>Cat Eye Goggles Rainbow</v>
          </cell>
          <cell r="D559" t="str">
            <v>elope</v>
          </cell>
          <cell r="E559" t="str">
            <v>Elope Originals</v>
          </cell>
          <cell r="F559">
            <v>6.5</v>
          </cell>
          <cell r="G559">
            <v>12.99</v>
          </cell>
          <cell r="H559">
            <v>6</v>
          </cell>
          <cell r="I559">
            <v>180</v>
          </cell>
          <cell r="J559"/>
          <cell r="K559"/>
          <cell r="L559"/>
          <cell r="M559" t="str">
            <v>618480006247</v>
          </cell>
          <cell r="N559" t="str">
            <v>In Production</v>
          </cell>
          <cell r="O559" t="str">
            <v>https://images.fun.com/products/69172/1-1.jpg</v>
          </cell>
          <cell r="P559" t="str">
            <v xml:space="preserve">elope Goggles </v>
          </cell>
          <cell r="Q559" t="str">
            <v>2024 Catalog</v>
          </cell>
          <cell r="R559">
            <v>69172</v>
          </cell>
          <cell r="S559">
            <v>301751</v>
          </cell>
          <cell r="T559">
            <v>79</v>
          </cell>
        </row>
        <row r="560">
          <cell r="A560" t="str">
            <v>EL429200-ST</v>
          </cell>
          <cell r="B560" t="str">
            <v>EL429200-ST</v>
          </cell>
          <cell r="C560" t="str">
            <v>Stitch Costume Companion</v>
          </cell>
          <cell r="D560" t="str">
            <v>Disney</v>
          </cell>
          <cell r="E560" t="str">
            <v>Lilo &amp; Stitch</v>
          </cell>
          <cell r="F560">
            <v>17.5</v>
          </cell>
          <cell r="G560">
            <v>34.99</v>
          </cell>
          <cell r="H560">
            <v>1</v>
          </cell>
          <cell r="I560">
            <v>12</v>
          </cell>
          <cell r="J560"/>
          <cell r="K560"/>
          <cell r="L560"/>
          <cell r="M560" t="str">
            <v>618480043532</v>
          </cell>
          <cell r="N560" t="str">
            <v>PO Ready</v>
          </cell>
          <cell r="O560" t="str">
            <v>https://images.fun.com/products/78408/1-1.jpg</v>
          </cell>
          <cell r="P560" t="str">
            <v>Disney Character Bag</v>
          </cell>
          <cell r="Q560" t="str">
            <v>2024 Catalog</v>
          </cell>
          <cell r="R560">
            <v>78408</v>
          </cell>
          <cell r="S560">
            <v>429200</v>
          </cell>
          <cell r="T560">
            <v>78</v>
          </cell>
        </row>
        <row r="561">
          <cell r="A561" t="str">
            <v>EL453357-ST</v>
          </cell>
          <cell r="B561" t="str">
            <v>EL453357-ST</v>
          </cell>
          <cell r="C561" t="str">
            <v>Shakespeare Book Bag</v>
          </cell>
          <cell r="D561" t="str">
            <v>elope</v>
          </cell>
          <cell r="E561" t="str">
            <v>Elope Originals</v>
          </cell>
          <cell r="F561">
            <v>12.5</v>
          </cell>
          <cell r="G561">
            <v>24.99</v>
          </cell>
          <cell r="H561">
            <v>3</v>
          </cell>
          <cell r="I561">
            <v>12</v>
          </cell>
          <cell r="J561"/>
          <cell r="K561"/>
          <cell r="L561"/>
          <cell r="M561">
            <v>889851228876</v>
          </cell>
          <cell r="N561" t="str">
            <v>In Production</v>
          </cell>
          <cell r="O561" t="str">
            <v>https://images.fun.com/products/82473/1-1.jpg</v>
          </cell>
          <cell r="P561" t="str">
            <v>elope Bag</v>
          </cell>
          <cell r="Q561" t="str">
            <v>2024 Catalog</v>
          </cell>
          <cell r="R561">
            <v>82473</v>
          </cell>
          <cell r="S561">
            <v>453357</v>
          </cell>
          <cell r="T561">
            <v>78</v>
          </cell>
        </row>
        <row r="562">
          <cell r="A562" t="str">
            <v>EL250340-ST</v>
          </cell>
          <cell r="B562" t="str">
            <v>EL250340-ST</v>
          </cell>
          <cell r="C562" t="str">
            <v>Nurse Hat</v>
          </cell>
          <cell r="D562" t="str">
            <v>elope</v>
          </cell>
          <cell r="E562" t="str">
            <v>Elope Originals</v>
          </cell>
          <cell r="F562">
            <v>4.5</v>
          </cell>
          <cell r="G562">
            <v>8.99</v>
          </cell>
          <cell r="H562">
            <v>3</v>
          </cell>
          <cell r="I562">
            <v>96</v>
          </cell>
          <cell r="J562"/>
          <cell r="K562"/>
          <cell r="L562"/>
          <cell r="M562" t="str">
            <v>618480680188</v>
          </cell>
          <cell r="N562" t="str">
            <v>In Production</v>
          </cell>
          <cell r="O562" t="str">
            <v>https://images.fun.com/products/3382/1-1.jpg</v>
          </cell>
          <cell r="P562" t="str">
            <v>elope Character</v>
          </cell>
          <cell r="Q562" t="str">
            <v>2024 Catalog</v>
          </cell>
          <cell r="R562">
            <v>3382</v>
          </cell>
          <cell r="S562">
            <v>250340</v>
          </cell>
          <cell r="T562">
            <v>78</v>
          </cell>
        </row>
        <row r="563">
          <cell r="A563" t="str">
            <v>EL101009-ST</v>
          </cell>
          <cell r="B563" t="str">
            <v>EL101009-ST</v>
          </cell>
          <cell r="C563" t="str">
            <v>Minnie Plush Headband</v>
          </cell>
          <cell r="D563" t="str">
            <v>Disney</v>
          </cell>
          <cell r="E563" t="str">
            <v>Mickey &amp;  Friends</v>
          </cell>
          <cell r="F563">
            <v>8.5</v>
          </cell>
          <cell r="G563">
            <v>16.989999999999998</v>
          </cell>
          <cell r="H563">
            <v>3</v>
          </cell>
          <cell r="I563">
            <v>48</v>
          </cell>
          <cell r="J563"/>
          <cell r="K563"/>
          <cell r="L563"/>
          <cell r="M563" t="str">
            <v>618480043945</v>
          </cell>
          <cell r="N563" t="str">
            <v>In Production</v>
          </cell>
          <cell r="O563" t="str">
            <v>https://images.fun.com/products/72227/1-1.jpg</v>
          </cell>
          <cell r="P563" t="str">
            <v>Disney Minnie Mouse</v>
          </cell>
          <cell r="Q563" t="str">
            <v>2024 Catalog</v>
          </cell>
          <cell r="R563">
            <v>72227</v>
          </cell>
          <cell r="S563">
            <v>101009</v>
          </cell>
          <cell r="T563">
            <v>77</v>
          </cell>
        </row>
        <row r="564">
          <cell r="A564" t="str">
            <v>EL251304-ST</v>
          </cell>
          <cell r="B564" t="str">
            <v>EL251304-ST</v>
          </cell>
          <cell r="C564" t="str">
            <v>Harlequin Demon Plush Hat</v>
          </cell>
          <cell r="D564" t="str">
            <v>Disney</v>
          </cell>
          <cell r="E564" t="str">
            <v>The Nightmare Before Christmas</v>
          </cell>
          <cell r="F564">
            <v>10.99</v>
          </cell>
          <cell r="G564">
            <v>21.99</v>
          </cell>
          <cell r="H564">
            <v>3</v>
          </cell>
          <cell r="I564">
            <v>48</v>
          </cell>
          <cell r="J564"/>
          <cell r="K564"/>
          <cell r="L564"/>
          <cell r="M564" t="str">
            <v>618480043815</v>
          </cell>
          <cell r="N564" t="str">
            <v>In Production</v>
          </cell>
          <cell r="O564" t="str">
            <v>https://images.fun.com/products/71250/1-1.jpg</v>
          </cell>
          <cell r="P564" t="str">
            <v>Disney The Nighmare Before Christmas</v>
          </cell>
          <cell r="Q564" t="str">
            <v>2024 Catalog</v>
          </cell>
          <cell r="R564">
            <v>71250</v>
          </cell>
          <cell r="S564">
            <v>251304</v>
          </cell>
          <cell r="T564">
            <v>77</v>
          </cell>
        </row>
        <row r="565">
          <cell r="A565" t="str">
            <v>EL400634CH-L</v>
          </cell>
          <cell r="B565" t="str">
            <v>EL400634CH-L</v>
          </cell>
          <cell r="C565" t="str">
            <v>Horton Costume Kids L</v>
          </cell>
          <cell r="D565" t="str">
            <v>Dr. Seuss</v>
          </cell>
          <cell r="E565" t="str">
            <v>Horton Hears a Who</v>
          </cell>
          <cell r="F565">
            <v>18.5</v>
          </cell>
          <cell r="G565">
            <v>36.99</v>
          </cell>
          <cell r="H565">
            <v>1</v>
          </cell>
          <cell r="I565">
            <v>12</v>
          </cell>
          <cell r="J565"/>
          <cell r="K565"/>
          <cell r="L565"/>
          <cell r="M565" t="str">
            <v>618480048988</v>
          </cell>
          <cell r="N565" t="str">
            <v>PO Ready</v>
          </cell>
          <cell r="O565" t="str">
            <v>https://images.fun.com/products/74182/1-1.jpg</v>
          </cell>
          <cell r="P565" t="str">
            <v>Dr. Seuss Horton Hears a Who Costume</v>
          </cell>
          <cell r="Q565" t="str">
            <v>2024 Catalog</v>
          </cell>
          <cell r="R565">
            <v>74182</v>
          </cell>
          <cell r="S565" t="str">
            <v>400634L</v>
          </cell>
          <cell r="T565">
            <v>77</v>
          </cell>
        </row>
        <row r="566">
          <cell r="A566" t="str">
            <v>EL5316-ST</v>
          </cell>
          <cell r="B566" t="str">
            <v>EL5316-ST</v>
          </cell>
          <cell r="C566" t="str">
            <v>Red Demon Horns</v>
          </cell>
          <cell r="D566" t="str">
            <v>elope</v>
          </cell>
          <cell r="E566" t="str">
            <v>Elope - Originals</v>
          </cell>
          <cell r="F566">
            <v>7.5</v>
          </cell>
          <cell r="G566">
            <v>14.99</v>
          </cell>
          <cell r="H566">
            <v>3</v>
          </cell>
          <cell r="I566"/>
          <cell r="J566"/>
          <cell r="K566"/>
          <cell r="L566"/>
          <cell r="M566">
            <v>889851291757</v>
          </cell>
          <cell r="N566" t="str">
            <v xml:space="preserve">PO Ready </v>
          </cell>
          <cell r="O566" t="str">
            <v>https://images.fun.com/products/94863/1-1.jpg</v>
          </cell>
          <cell r="P566" t="str">
            <v>elope Halloween</v>
          </cell>
          <cell r="Q566" t="str">
            <v>2024 Supplement</v>
          </cell>
          <cell r="R566"/>
          <cell r="S566">
            <v>5316</v>
          </cell>
          <cell r="T566">
            <v>77</v>
          </cell>
        </row>
        <row r="567">
          <cell r="A567" t="str">
            <v>EL430199-ST</v>
          </cell>
          <cell r="B567" t="str">
            <v>EL430199-ST</v>
          </cell>
          <cell r="C567" t="str">
            <v>The Grinch Character Necktie</v>
          </cell>
          <cell r="D567" t="str">
            <v>Dr. Seuss</v>
          </cell>
          <cell r="E567" t="str">
            <v>The Grinch</v>
          </cell>
          <cell r="F567">
            <v>7.99</v>
          </cell>
          <cell r="G567">
            <v>15.99</v>
          </cell>
          <cell r="H567">
            <v>3</v>
          </cell>
          <cell r="I567">
            <v>200</v>
          </cell>
          <cell r="J567"/>
          <cell r="K567"/>
          <cell r="L567"/>
          <cell r="M567" t="str">
            <v>618480043044</v>
          </cell>
          <cell r="N567" t="str">
            <v>In Production</v>
          </cell>
          <cell r="O567" t="str">
            <v>https://images.fun.com/products/70632/1-1.jpg</v>
          </cell>
          <cell r="P567" t="str">
            <v>Dr. Seuss The Grinch Accessories</v>
          </cell>
          <cell r="Q567" t="str">
            <v>2024 Catalog</v>
          </cell>
          <cell r="R567">
            <v>70632</v>
          </cell>
          <cell r="S567">
            <v>430199</v>
          </cell>
          <cell r="T567">
            <v>76</v>
          </cell>
        </row>
        <row r="568">
          <cell r="A568" t="str">
            <v>EL337904-ST</v>
          </cell>
          <cell r="B568" t="str">
            <v>EL337904-ST</v>
          </cell>
          <cell r="C568" t="str">
            <v>Sadness Glasses</v>
          </cell>
          <cell r="D568" t="str">
            <v>Disney</v>
          </cell>
          <cell r="E568" t="str">
            <v>Pixar</v>
          </cell>
          <cell r="F568">
            <v>5.5</v>
          </cell>
          <cell r="G568">
            <v>10.99</v>
          </cell>
          <cell r="H568">
            <v>6</v>
          </cell>
          <cell r="I568">
            <v>60</v>
          </cell>
          <cell r="J568"/>
          <cell r="K568"/>
          <cell r="L568"/>
          <cell r="M568" t="str">
            <v>618480046472</v>
          </cell>
          <cell r="N568" t="str">
            <v>PO Ready</v>
          </cell>
          <cell r="O568" t="str">
            <v>https://images.fun.com/products/86367/1-1.jpg</v>
          </cell>
          <cell r="P568" t="str">
            <v>Disney Inside Out</v>
          </cell>
          <cell r="Q568" t="str">
            <v>2024 Catalog</v>
          </cell>
          <cell r="R568">
            <v>86367</v>
          </cell>
          <cell r="S568">
            <v>337904</v>
          </cell>
          <cell r="T568">
            <v>75</v>
          </cell>
        </row>
        <row r="569">
          <cell r="A569" t="str">
            <v>EL104515-ST</v>
          </cell>
          <cell r="B569" t="str">
            <v>EL104515-ST</v>
          </cell>
          <cell r="C569" t="str">
            <v>The Cat In The Hat Springy Headband</v>
          </cell>
          <cell r="D569" t="str">
            <v>Dr. Seuss</v>
          </cell>
          <cell r="E569" t="str">
            <v>The Cat in the Hat</v>
          </cell>
          <cell r="F569">
            <v>5.25</v>
          </cell>
          <cell r="G569">
            <v>10.5</v>
          </cell>
          <cell r="H569">
            <v>3</v>
          </cell>
          <cell r="I569">
            <v>96</v>
          </cell>
          <cell r="J569"/>
          <cell r="K569"/>
          <cell r="L569">
            <v>80</v>
          </cell>
          <cell r="M569" t="str">
            <v>618480041019</v>
          </cell>
          <cell r="N569" t="str">
            <v>In Production</v>
          </cell>
          <cell r="O569" t="str">
            <v>https://images.fun.com/products/65508/1-1.jpg</v>
          </cell>
          <cell r="P569" t="str">
            <v>Dr. Seuss Cat in the Hat Headband</v>
          </cell>
          <cell r="Q569" t="str">
            <v>2024 Catalog</v>
          </cell>
          <cell r="R569">
            <v>65508</v>
          </cell>
          <cell r="S569">
            <v>104515</v>
          </cell>
          <cell r="T569">
            <v>75</v>
          </cell>
        </row>
        <row r="570">
          <cell r="A570" t="str">
            <v>EL120500-ST</v>
          </cell>
          <cell r="B570" t="str">
            <v>EL120500-ST</v>
          </cell>
          <cell r="C570" t="str">
            <v>Mini Bowler Hat Black</v>
          </cell>
          <cell r="D570" t="str">
            <v>elope</v>
          </cell>
          <cell r="E570" t="str">
            <v>Steamworks</v>
          </cell>
          <cell r="F570">
            <v>5.25</v>
          </cell>
          <cell r="G570">
            <v>10.5</v>
          </cell>
          <cell r="H570">
            <v>3</v>
          </cell>
          <cell r="I570">
            <v>48</v>
          </cell>
          <cell r="J570"/>
          <cell r="K570"/>
          <cell r="L570"/>
          <cell r="M570" t="str">
            <v>618480310023</v>
          </cell>
          <cell r="N570" t="str">
            <v>In Production</v>
          </cell>
          <cell r="O570" t="str">
            <v>https://images.fun.com/products/18198/1-1.jpg</v>
          </cell>
          <cell r="P570" t="str">
            <v>elope Bowler/Derby/Coachman Top Hat</v>
          </cell>
          <cell r="Q570" t="str">
            <v>2024 Catalog</v>
          </cell>
          <cell r="R570">
            <v>18198</v>
          </cell>
          <cell r="S570">
            <v>120500</v>
          </cell>
          <cell r="T570">
            <v>75</v>
          </cell>
        </row>
        <row r="571">
          <cell r="A571" t="str">
            <v>EL325532-ST</v>
          </cell>
          <cell r="B571" t="str">
            <v>EL325532-ST</v>
          </cell>
          <cell r="C571" t="str">
            <v>Mod Candy Cane Glasses</v>
          </cell>
          <cell r="D571" t="str">
            <v>elope</v>
          </cell>
          <cell r="E571" t="str">
            <v>Elope Originals</v>
          </cell>
          <cell r="F571">
            <v>4.5</v>
          </cell>
          <cell r="G571">
            <v>8.99</v>
          </cell>
          <cell r="H571">
            <v>6</v>
          </cell>
          <cell r="I571">
            <v>288</v>
          </cell>
          <cell r="J571"/>
          <cell r="K571"/>
          <cell r="L571"/>
          <cell r="M571" t="str">
            <v>618480568110</v>
          </cell>
          <cell r="N571" t="str">
            <v>In Production</v>
          </cell>
          <cell r="O571" t="str">
            <v>https://images.fun.com/products/72632/1-1.jpg</v>
          </cell>
          <cell r="P571" t="str">
            <v>elope Holiday Christmas</v>
          </cell>
          <cell r="Q571" t="str">
            <v>2024 Catalog</v>
          </cell>
          <cell r="R571">
            <v>72632</v>
          </cell>
          <cell r="S571">
            <v>325532</v>
          </cell>
          <cell r="T571">
            <v>75</v>
          </cell>
        </row>
        <row r="572">
          <cell r="A572" t="str">
            <v>EL451707-ST</v>
          </cell>
          <cell r="B572" t="str">
            <v>EL451707-ST</v>
          </cell>
          <cell r="C572" t="str">
            <v>Gorilla Mouth Mover Mask</v>
          </cell>
          <cell r="D572" t="str">
            <v>elope</v>
          </cell>
          <cell r="E572" t="str">
            <v>Elope Originals</v>
          </cell>
          <cell r="F572">
            <v>21.5</v>
          </cell>
          <cell r="G572">
            <v>42.99</v>
          </cell>
          <cell r="H572">
            <v>1</v>
          </cell>
          <cell r="I572">
            <v>8</v>
          </cell>
          <cell r="J572"/>
          <cell r="K572"/>
          <cell r="L572"/>
          <cell r="M572" t="str">
            <v>618480048353</v>
          </cell>
          <cell r="N572" t="str">
            <v>In Production</v>
          </cell>
          <cell r="O572" t="str">
            <v>https://images.fun.com/products/74779/1-1.jpg</v>
          </cell>
          <cell r="P572" t="str">
            <v>elope Mouth Mover</v>
          </cell>
          <cell r="Q572" t="str">
            <v>2024 Catalog</v>
          </cell>
          <cell r="R572">
            <v>74779</v>
          </cell>
          <cell r="S572">
            <v>451707</v>
          </cell>
          <cell r="T572">
            <v>75</v>
          </cell>
        </row>
        <row r="573">
          <cell r="A573" t="str">
            <v>EL291100-ST</v>
          </cell>
          <cell r="B573" t="str">
            <v>EL291100-ST</v>
          </cell>
          <cell r="C573" t="str">
            <v>Jimi Hendrix Hat Adult</v>
          </cell>
          <cell r="D573" t="str">
            <v xml:space="preserve">Jimi Hendrix </v>
          </cell>
          <cell r="E573" t="str">
            <v xml:space="preserve">Jimi Hendrix </v>
          </cell>
          <cell r="F573">
            <v>17.989999999999998</v>
          </cell>
          <cell r="G573">
            <v>24.99</v>
          </cell>
          <cell r="H573">
            <v>3</v>
          </cell>
          <cell r="I573"/>
          <cell r="J573"/>
          <cell r="K573"/>
          <cell r="L573"/>
          <cell r="M573">
            <v>618480361001</v>
          </cell>
          <cell r="N573" t="str">
            <v>PO Ready</v>
          </cell>
          <cell r="O573" t="str">
            <v>https://images.fun.com/products/37006/1-1.jpg</v>
          </cell>
          <cell r="P573" t="str">
            <v>Jimi Hendrix</v>
          </cell>
          <cell r="Q573" t="str">
            <v xml:space="preserve">2024 Catalog </v>
          </cell>
          <cell r="R573"/>
          <cell r="S573">
            <v>291100</v>
          </cell>
          <cell r="T573">
            <v>75</v>
          </cell>
        </row>
        <row r="574">
          <cell r="A574" t="str">
            <v>EL250100-ST</v>
          </cell>
          <cell r="B574" t="str">
            <v>EL250100-ST</v>
          </cell>
          <cell r="C574" t="str">
            <v>Mad Hatter Plush Hat Small</v>
          </cell>
          <cell r="D574" t="str">
            <v>Disney</v>
          </cell>
          <cell r="E574" t="str">
            <v>Alice in Wonderland - Tim Burton</v>
          </cell>
          <cell r="F574">
            <v>11.5</v>
          </cell>
          <cell r="G574">
            <v>22.99</v>
          </cell>
          <cell r="H574">
            <v>3</v>
          </cell>
          <cell r="I574">
            <v>24</v>
          </cell>
          <cell r="J574"/>
          <cell r="K574"/>
          <cell r="L574">
            <v>71</v>
          </cell>
          <cell r="M574" t="str">
            <v>618480625196</v>
          </cell>
          <cell r="N574" t="str">
            <v>In Production</v>
          </cell>
          <cell r="O574" t="str">
            <v>https://images.fun.com/products/3374/1-1.jpg</v>
          </cell>
          <cell r="P574" t="str">
            <v xml:space="preserve">Disney Alice in Wonderland </v>
          </cell>
          <cell r="Q574" t="str">
            <v>2024 Catalog</v>
          </cell>
          <cell r="R574">
            <v>3374</v>
          </cell>
          <cell r="S574">
            <v>250100</v>
          </cell>
          <cell r="T574">
            <v>74</v>
          </cell>
        </row>
        <row r="575">
          <cell r="A575" t="str">
            <v>EL101011-ST</v>
          </cell>
          <cell r="B575" t="str">
            <v>EL101011-ST</v>
          </cell>
          <cell r="C575" t="str">
            <v>Goofy Plush Headband</v>
          </cell>
          <cell r="D575" t="str">
            <v>Disney</v>
          </cell>
          <cell r="E575" t="str">
            <v>Mickey &amp;  Friends</v>
          </cell>
          <cell r="F575">
            <v>8.5</v>
          </cell>
          <cell r="G575">
            <v>16.989999999999998</v>
          </cell>
          <cell r="H575">
            <v>3</v>
          </cell>
          <cell r="I575">
            <v>48</v>
          </cell>
          <cell r="J575"/>
          <cell r="K575"/>
          <cell r="L575"/>
          <cell r="M575" t="str">
            <v>618480043969</v>
          </cell>
          <cell r="N575" t="str">
            <v>PO Ready</v>
          </cell>
          <cell r="O575" t="str">
            <v>https://images.fun.com/products/75508/1-1.jpg</v>
          </cell>
          <cell r="P575" t="str">
            <v>Disney Goofy</v>
          </cell>
          <cell r="Q575" t="str">
            <v>2024 Catalog</v>
          </cell>
          <cell r="R575">
            <v>75508</v>
          </cell>
          <cell r="S575">
            <v>101011</v>
          </cell>
          <cell r="T575">
            <v>74</v>
          </cell>
        </row>
        <row r="576">
          <cell r="A576" t="str">
            <v>EL250141-ST</v>
          </cell>
          <cell r="B576" t="str">
            <v>EL250141-ST</v>
          </cell>
          <cell r="C576" t="str">
            <v>Oogie Boogie Santa Plush Hat</v>
          </cell>
          <cell r="D576" t="str">
            <v>Disney</v>
          </cell>
          <cell r="E576" t="str">
            <v>The Nightmare Before Christmas</v>
          </cell>
          <cell r="F576">
            <v>13.99</v>
          </cell>
          <cell r="G576">
            <v>27.99</v>
          </cell>
          <cell r="H576">
            <v>3</v>
          </cell>
          <cell r="I576">
            <v>36</v>
          </cell>
          <cell r="J576"/>
          <cell r="K576"/>
          <cell r="L576">
            <v>62</v>
          </cell>
          <cell r="M576" t="str">
            <v>618480036589</v>
          </cell>
          <cell r="N576" t="str">
            <v>In Production</v>
          </cell>
          <cell r="O576" t="str">
            <v>https://images.fun.com/products/46813/1-1.jpg</v>
          </cell>
          <cell r="P576" t="str">
            <v>Disney The Nighmare Before Christmas</v>
          </cell>
          <cell r="Q576" t="str">
            <v>2024 Catalog</v>
          </cell>
          <cell r="R576">
            <v>46813</v>
          </cell>
          <cell r="S576">
            <v>250141</v>
          </cell>
          <cell r="T576">
            <v>74</v>
          </cell>
        </row>
        <row r="577">
          <cell r="A577" t="str">
            <v>EL400622CH-M</v>
          </cell>
          <cell r="B577" t="str">
            <v>EL400622CH-M</v>
          </cell>
          <cell r="C577" t="str">
            <v>Thing 1&amp;2 Costume Girls M</v>
          </cell>
          <cell r="D577" t="str">
            <v>Dr. Seuss</v>
          </cell>
          <cell r="E577" t="str">
            <v>The Cat in the Hat</v>
          </cell>
          <cell r="F577">
            <v>18.5</v>
          </cell>
          <cell r="G577">
            <v>36.99</v>
          </cell>
          <cell r="H577">
            <v>1</v>
          </cell>
          <cell r="I577">
            <v>24</v>
          </cell>
          <cell r="J577"/>
          <cell r="K577"/>
          <cell r="L577"/>
          <cell r="M577" t="str">
            <v>618480043174</v>
          </cell>
          <cell r="N577" t="str">
            <v>PO Ready</v>
          </cell>
          <cell r="O577" t="str">
            <v>https://images.fun.com/products/77454/1-1.jpg</v>
          </cell>
          <cell r="P577" t="str">
            <v>Dr. Seuss Thing 1 &amp; 2 Costume</v>
          </cell>
          <cell r="Q577" t="str">
            <v>2024 Catalog</v>
          </cell>
          <cell r="R577">
            <v>77454</v>
          </cell>
          <cell r="S577" t="str">
            <v>400622M</v>
          </cell>
          <cell r="T577">
            <v>74</v>
          </cell>
        </row>
        <row r="578">
          <cell r="A578" t="str">
            <v>EL453162-ST</v>
          </cell>
          <cell r="B578" t="str">
            <v>EL453162-ST</v>
          </cell>
          <cell r="C578" t="str">
            <v>Snowman Top Hat</v>
          </cell>
          <cell r="D578" t="str">
            <v>elope</v>
          </cell>
          <cell r="E578" t="str">
            <v>Elope Originals</v>
          </cell>
          <cell r="F578">
            <v>7.5</v>
          </cell>
          <cell r="G578">
            <v>14.99</v>
          </cell>
          <cell r="H578">
            <v>3</v>
          </cell>
          <cell r="I578">
            <v>12</v>
          </cell>
          <cell r="J578"/>
          <cell r="K578"/>
          <cell r="L578"/>
          <cell r="M578" t="str">
            <v>889851224175</v>
          </cell>
          <cell r="N578" t="str">
            <v>In Production</v>
          </cell>
          <cell r="O578" t="str">
            <v>https://images.fun.com/products/83495/1-1.jpg</v>
          </cell>
          <cell r="P578" t="str">
            <v>elope Holiday Christmas</v>
          </cell>
          <cell r="Q578" t="str">
            <v>2024 Catalog</v>
          </cell>
          <cell r="R578">
            <v>83495</v>
          </cell>
          <cell r="S578">
            <v>453162</v>
          </cell>
          <cell r="T578">
            <v>74</v>
          </cell>
        </row>
        <row r="579">
          <cell r="A579" t="str">
            <v>EL251583CH-ST</v>
          </cell>
          <cell r="B579" t="str">
            <v>EL251583CH-ST</v>
          </cell>
          <cell r="C579" t="str">
            <v>Elite Captain Hook Hat Kids</v>
          </cell>
          <cell r="D579" t="str">
            <v>Disney</v>
          </cell>
          <cell r="E579" t="str">
            <v>Disney Villains</v>
          </cell>
          <cell r="F579">
            <v>12.5</v>
          </cell>
          <cell r="G579">
            <v>24.99</v>
          </cell>
          <cell r="H579">
            <v>3</v>
          </cell>
          <cell r="I579"/>
          <cell r="J579"/>
          <cell r="K579"/>
          <cell r="L579"/>
          <cell r="M579">
            <v>889851255926</v>
          </cell>
          <cell r="N579" t="str">
            <v>Pre Pro Approved</v>
          </cell>
          <cell r="O579"/>
          <cell r="P579" t="str">
            <v>Disney Pirate</v>
          </cell>
          <cell r="Q579" t="str">
            <v>2024 Catalog</v>
          </cell>
          <cell r="R579" t="e">
            <v>#N/A</v>
          </cell>
          <cell r="S579" t="str">
            <v>EL251583</v>
          </cell>
          <cell r="T579">
            <v>73</v>
          </cell>
        </row>
        <row r="580">
          <cell r="A580" t="str">
            <v>EL400663-S/M</v>
          </cell>
          <cell r="B580" t="str">
            <v>EL400663-S/M</v>
          </cell>
          <cell r="C580" t="str">
            <v>The Grinch Deluxe Jumpsuit with Latex Mask Mens S/M</v>
          </cell>
          <cell r="D580" t="str">
            <v>Dr. Seuss</v>
          </cell>
          <cell r="E580" t="str">
            <v>The Grinch</v>
          </cell>
          <cell r="F580">
            <v>64.989999999999995</v>
          </cell>
          <cell r="G580">
            <v>109.99</v>
          </cell>
          <cell r="H580">
            <v>1</v>
          </cell>
          <cell r="I580">
            <v>6</v>
          </cell>
          <cell r="J580"/>
          <cell r="K580"/>
          <cell r="L580"/>
          <cell r="M580" t="str">
            <v>618480037289</v>
          </cell>
          <cell r="N580" t="str">
            <v>In Production</v>
          </cell>
          <cell r="O580" t="str">
            <v>https://images.fun.com/products/69188/1-1.jpg</v>
          </cell>
          <cell r="P580" t="str">
            <v>Dr. Seuss The Grinch Costume Jumpsuit</v>
          </cell>
          <cell r="Q580" t="str">
            <v>2024 Catalog</v>
          </cell>
          <cell r="R580">
            <v>69188</v>
          </cell>
          <cell r="S580">
            <v>400663</v>
          </cell>
          <cell r="T580">
            <v>73</v>
          </cell>
        </row>
        <row r="581">
          <cell r="A581" t="str">
            <v>EL451328-L</v>
          </cell>
          <cell r="B581" t="str">
            <v>EL451328-L</v>
          </cell>
          <cell r="C581" t="str">
            <v>The Grinch Santa Open Face Costume Adult L</v>
          </cell>
          <cell r="D581" t="str">
            <v>Dr. Seuss</v>
          </cell>
          <cell r="E581" t="str">
            <v>The Grinch</v>
          </cell>
          <cell r="F581">
            <v>42.5</v>
          </cell>
          <cell r="G581">
            <v>84.99</v>
          </cell>
          <cell r="H581">
            <v>1</v>
          </cell>
          <cell r="I581">
            <v>6</v>
          </cell>
          <cell r="J581"/>
          <cell r="K581"/>
          <cell r="L581"/>
          <cell r="M581" t="str">
            <v>845636091325</v>
          </cell>
          <cell r="N581" t="str">
            <v>PO Ready</v>
          </cell>
          <cell r="O581" t="str">
            <v>https://images.fun.com/products/75749/1-1.jpg</v>
          </cell>
          <cell r="P581" t="str">
            <v>Dr. Seuss The Grinch Santa Costume</v>
          </cell>
          <cell r="Q581" t="str">
            <v>2024 Catalog</v>
          </cell>
          <cell r="R581">
            <v>75749</v>
          </cell>
          <cell r="S581" t="str">
            <v>451328L</v>
          </cell>
          <cell r="T581">
            <v>73</v>
          </cell>
        </row>
        <row r="582">
          <cell r="A582" t="str">
            <v>EL337905-ST</v>
          </cell>
          <cell r="B582" t="str">
            <v>EL337905-ST</v>
          </cell>
          <cell r="C582" t="str">
            <v>Nerdy Crime Fighter Glasses</v>
          </cell>
          <cell r="D582" t="str">
            <v>elope</v>
          </cell>
          <cell r="E582" t="str">
            <v>Elope Originals</v>
          </cell>
          <cell r="F582">
            <v>4.5</v>
          </cell>
          <cell r="G582">
            <v>8.99</v>
          </cell>
          <cell r="H582">
            <v>6</v>
          </cell>
          <cell r="I582">
            <v>180</v>
          </cell>
          <cell r="J582"/>
          <cell r="K582"/>
          <cell r="L582"/>
          <cell r="M582" t="str">
            <v>618480047233</v>
          </cell>
          <cell r="N582" t="str">
            <v>In Production</v>
          </cell>
          <cell r="O582" t="str">
            <v>https://images.fun.com/products/76998/1-1.jpg</v>
          </cell>
          <cell r="P582" t="str">
            <v>elope Glasses</v>
          </cell>
          <cell r="Q582" t="str">
            <v>2024 Catalog</v>
          </cell>
          <cell r="R582">
            <v>76998</v>
          </cell>
          <cell r="S582">
            <v>337905</v>
          </cell>
          <cell r="T582">
            <v>73</v>
          </cell>
        </row>
        <row r="583">
          <cell r="A583" t="str">
            <v>EL301756-ST</v>
          </cell>
          <cell r="B583" t="str">
            <v>EL301756-ST</v>
          </cell>
          <cell r="C583" t="str">
            <v>Cat Eye Goggles White/Gold</v>
          </cell>
          <cell r="D583" t="str">
            <v>elope</v>
          </cell>
          <cell r="E583" t="str">
            <v>Elope Originals</v>
          </cell>
          <cell r="F583">
            <v>6.5</v>
          </cell>
          <cell r="G583">
            <v>12.99</v>
          </cell>
          <cell r="H583">
            <v>6</v>
          </cell>
          <cell r="I583">
            <v>180</v>
          </cell>
          <cell r="J583"/>
          <cell r="K583"/>
          <cell r="L583"/>
          <cell r="M583" t="str">
            <v>618480014082</v>
          </cell>
          <cell r="N583" t="str">
            <v>In Production</v>
          </cell>
          <cell r="O583" t="str">
            <v>https://images.fun.com/products/23306/1-1.jpg</v>
          </cell>
          <cell r="P583" t="str">
            <v xml:space="preserve">elope Goggles </v>
          </cell>
          <cell r="Q583" t="str">
            <v>2024 Catalog</v>
          </cell>
          <cell r="R583">
            <v>23306</v>
          </cell>
          <cell r="S583">
            <v>301756</v>
          </cell>
          <cell r="T583">
            <v>73</v>
          </cell>
        </row>
        <row r="584">
          <cell r="A584" t="str">
            <v>EL300131-ST</v>
          </cell>
          <cell r="B584" t="str">
            <v>EL300131-ST</v>
          </cell>
          <cell r="C584" t="str">
            <v>Radioactive Aviator Goggles Pink/Black</v>
          </cell>
          <cell r="D584" t="str">
            <v>elope</v>
          </cell>
          <cell r="E584" t="str">
            <v>Elope Originals</v>
          </cell>
          <cell r="F584">
            <v>7.5</v>
          </cell>
          <cell r="G584">
            <v>14.99</v>
          </cell>
          <cell r="H584">
            <v>6</v>
          </cell>
          <cell r="I584">
            <v>48</v>
          </cell>
          <cell r="J584"/>
          <cell r="K584"/>
          <cell r="L584"/>
          <cell r="M584" t="str">
            <v>618480286113</v>
          </cell>
          <cell r="N584" t="str">
            <v>In Production</v>
          </cell>
          <cell r="O584" t="str">
            <v>https://images.fun.com/products/69165/1-1.jpg</v>
          </cell>
          <cell r="P584" t="str">
            <v xml:space="preserve">elope Goggles </v>
          </cell>
          <cell r="Q584" t="str">
            <v>2024 Catalog</v>
          </cell>
          <cell r="R584">
            <v>69165</v>
          </cell>
          <cell r="S584">
            <v>300131</v>
          </cell>
          <cell r="T584">
            <v>73</v>
          </cell>
        </row>
        <row r="585">
          <cell r="A585" t="str">
            <v>EL140830-ST</v>
          </cell>
          <cell r="B585" t="str">
            <v>EL140830-ST</v>
          </cell>
          <cell r="C585" t="str">
            <v>Black Gothic Tiara</v>
          </cell>
          <cell r="D585" t="str">
            <v>elope</v>
          </cell>
          <cell r="E585" t="str">
            <v>Elope Originals</v>
          </cell>
          <cell r="F585">
            <v>5.95</v>
          </cell>
          <cell r="G585">
            <v>10.5</v>
          </cell>
          <cell r="H585">
            <v>3</v>
          </cell>
          <cell r="I585">
            <v>144</v>
          </cell>
          <cell r="J585"/>
          <cell r="K585"/>
          <cell r="L585"/>
          <cell r="M585" t="str">
            <v>055431418238</v>
          </cell>
          <cell r="N585" t="str">
            <v>In Production</v>
          </cell>
          <cell r="O585" t="str">
            <v>https://images.fun.com/products/69007/1-1.jpg</v>
          </cell>
          <cell r="P585" t="str">
            <v>elope King/Queen/Crowns/Tiara</v>
          </cell>
          <cell r="Q585" t="str">
            <v>2024 Catalog</v>
          </cell>
          <cell r="R585">
            <v>69007</v>
          </cell>
          <cell r="S585">
            <v>140830</v>
          </cell>
          <cell r="T585">
            <v>73</v>
          </cell>
        </row>
        <row r="586">
          <cell r="A586" t="str">
            <v>EL402569-L/XL</v>
          </cell>
          <cell r="B586" t="str">
            <v>EL402569-L/XL</v>
          </cell>
          <cell r="C586" t="str">
            <v>Jimi Hendrix Deluxe Jacket Costume L/XL</v>
          </cell>
          <cell r="D586" t="str">
            <v xml:space="preserve">Jimi Hendrix </v>
          </cell>
          <cell r="E586" t="str">
            <v xml:space="preserve">Jimi Hendrix </v>
          </cell>
          <cell r="F586">
            <v>49.99</v>
          </cell>
          <cell r="G586">
            <v>79.989999999999995</v>
          </cell>
          <cell r="H586">
            <v>1</v>
          </cell>
          <cell r="I586"/>
          <cell r="J586"/>
          <cell r="K586"/>
          <cell r="L586"/>
          <cell r="M586">
            <v>618480028591</v>
          </cell>
          <cell r="N586" t="str">
            <v>PO Ready</v>
          </cell>
          <cell r="O586" t="str">
            <v>https://images.fun.com/products/66279/1-1.jpg</v>
          </cell>
          <cell r="P586" t="str">
            <v>Jimi Hendrix</v>
          </cell>
          <cell r="Q586" t="str">
            <v>2024 Catalog</v>
          </cell>
          <cell r="R586"/>
          <cell r="S586" t="str">
            <v>402569-L/XL</v>
          </cell>
          <cell r="T586">
            <v>73</v>
          </cell>
        </row>
        <row r="587">
          <cell r="A587" t="str">
            <v>EL429300-ST</v>
          </cell>
          <cell r="B587" t="str">
            <v>EL429300-ST</v>
          </cell>
          <cell r="C587" t="str">
            <v>Alice in Wonderland Flamingo Costume Companion</v>
          </cell>
          <cell r="D587" t="str">
            <v>elope</v>
          </cell>
          <cell r="E587" t="str">
            <v>Elope Alice in Wonderland</v>
          </cell>
          <cell r="F587">
            <v>9.99</v>
          </cell>
          <cell r="G587">
            <v>19.989999999999998</v>
          </cell>
          <cell r="H587">
            <v>1</v>
          </cell>
          <cell r="I587">
            <v>12</v>
          </cell>
          <cell r="J587"/>
          <cell r="K587"/>
          <cell r="L587"/>
          <cell r="M587" t="str">
            <v>618480045086</v>
          </cell>
          <cell r="N587" t="str">
            <v>In Production</v>
          </cell>
          <cell r="O587" t="str">
            <v>https://images.fun.com/products/74780/1-1.jpg</v>
          </cell>
          <cell r="P587" t="str">
            <v>Disney Character Bag</v>
          </cell>
          <cell r="Q587" t="str">
            <v>2024 Catalog</v>
          </cell>
          <cell r="R587">
            <v>74780</v>
          </cell>
          <cell r="S587">
            <v>429300</v>
          </cell>
          <cell r="T587">
            <v>72</v>
          </cell>
        </row>
        <row r="588">
          <cell r="A588" t="str">
            <v>EL422749-ST</v>
          </cell>
          <cell r="B588" t="str">
            <v>EL422749-ST</v>
          </cell>
          <cell r="C588" t="str">
            <v>Deluxe Lion Plush Tail</v>
          </cell>
          <cell r="D588" t="str">
            <v>elope</v>
          </cell>
          <cell r="E588" t="str">
            <v>Elope Originals</v>
          </cell>
          <cell r="F588">
            <v>7.99</v>
          </cell>
          <cell r="G588">
            <v>15.99</v>
          </cell>
          <cell r="H588">
            <v>3</v>
          </cell>
          <cell r="I588">
            <v>72</v>
          </cell>
          <cell r="J588"/>
          <cell r="K588"/>
          <cell r="L588"/>
          <cell r="M588" t="str">
            <v>618480038446</v>
          </cell>
          <cell r="N588" t="str">
            <v>In Production</v>
          </cell>
          <cell r="O588" t="str">
            <v>https://images.fun.com/products/69213/1-1.jpg</v>
          </cell>
          <cell r="P588" t="str">
            <v>elope Animal</v>
          </cell>
          <cell r="Q588" t="str">
            <v>2024 Catalog</v>
          </cell>
          <cell r="R588">
            <v>69213</v>
          </cell>
          <cell r="S588">
            <v>422749</v>
          </cell>
          <cell r="T588">
            <v>72</v>
          </cell>
        </row>
        <row r="589">
          <cell r="A589" t="str">
            <v>EL432505-ST</v>
          </cell>
          <cell r="B589" t="str">
            <v>EL432505-ST</v>
          </cell>
          <cell r="C589" t="str">
            <v>Seahorse Shimmer Fin Arm Cuffs</v>
          </cell>
          <cell r="D589" t="str">
            <v>elope</v>
          </cell>
          <cell r="E589" t="str">
            <v>Elope Originals</v>
          </cell>
          <cell r="F589">
            <v>4.5</v>
          </cell>
          <cell r="G589">
            <v>8.99</v>
          </cell>
          <cell r="H589">
            <v>3</v>
          </cell>
          <cell r="I589">
            <v>96</v>
          </cell>
          <cell r="J589"/>
          <cell r="K589"/>
          <cell r="L589"/>
          <cell r="M589" t="str">
            <v>618480037388</v>
          </cell>
          <cell r="N589" t="str">
            <v>In Production</v>
          </cell>
          <cell r="O589" t="str">
            <v>https://images.fun.com/products/69265/1-1.jpg</v>
          </cell>
          <cell r="P589" t="str">
            <v xml:space="preserve">elope Aquatic </v>
          </cell>
          <cell r="Q589" t="str">
            <v>2024 Catalog</v>
          </cell>
          <cell r="R589">
            <v>69265</v>
          </cell>
          <cell r="S589">
            <v>432505</v>
          </cell>
          <cell r="T589">
            <v>72</v>
          </cell>
        </row>
        <row r="590">
          <cell r="A590" t="str">
            <v>EL541130-ST</v>
          </cell>
          <cell r="B590" t="str">
            <v>EL541130-ST</v>
          </cell>
          <cell r="C590" t="str">
            <v>Sheriff Star Badge</v>
          </cell>
          <cell r="D590" t="str">
            <v>elope</v>
          </cell>
          <cell r="E590" t="str">
            <v>Elope Originals</v>
          </cell>
          <cell r="F590">
            <v>4.5</v>
          </cell>
          <cell r="G590">
            <v>8.99</v>
          </cell>
          <cell r="H590">
            <v>3</v>
          </cell>
          <cell r="I590">
            <v>120</v>
          </cell>
          <cell r="J590"/>
          <cell r="K590"/>
          <cell r="L590"/>
          <cell r="M590" t="str">
            <v>055431221043</v>
          </cell>
          <cell r="N590" t="str">
            <v>In Production</v>
          </cell>
          <cell r="O590" t="str">
            <v>https://images.fun.com/products/18126/1-1.jpg</v>
          </cell>
          <cell r="P590" t="str">
            <v>elope Character</v>
          </cell>
          <cell r="Q590" t="str">
            <v>2024 Catalog</v>
          </cell>
          <cell r="R590">
            <v>18126</v>
          </cell>
          <cell r="S590">
            <v>541130</v>
          </cell>
          <cell r="T590">
            <v>72</v>
          </cell>
        </row>
        <row r="591">
          <cell r="A591" t="str">
            <v>EL453118-ST</v>
          </cell>
          <cell r="B591" t="str">
            <v>EL453118-ST</v>
          </cell>
          <cell r="C591" t="str">
            <v>Cheshire Cat Costume Companion</v>
          </cell>
          <cell r="D591" t="str">
            <v>Disney</v>
          </cell>
          <cell r="E591" t="str">
            <v>Alice in Wonderland - Classic</v>
          </cell>
          <cell r="F591">
            <v>17.989999999999998</v>
          </cell>
          <cell r="G591">
            <v>34.99</v>
          </cell>
          <cell r="H591">
            <v>1</v>
          </cell>
          <cell r="I591"/>
          <cell r="J591"/>
          <cell r="K591"/>
          <cell r="L591"/>
          <cell r="M591">
            <v>889851217702</v>
          </cell>
          <cell r="N591" t="str">
            <v>In Production</v>
          </cell>
          <cell r="O591" t="str">
            <v>https://images.fun.com/products/85658/1-1.jpg</v>
          </cell>
          <cell r="P591" t="str">
            <v>Disney Character Bag</v>
          </cell>
          <cell r="Q591" t="str">
            <v>2024 Catalog</v>
          </cell>
          <cell r="R591" t="e">
            <v>#N/A</v>
          </cell>
          <cell r="S591">
            <v>453118</v>
          </cell>
          <cell r="T591">
            <v>71</v>
          </cell>
        </row>
        <row r="592">
          <cell r="A592" t="str">
            <v>EL104510-ST</v>
          </cell>
          <cell r="B592" t="str">
            <v>EL104510-ST</v>
          </cell>
          <cell r="C592" t="str">
            <v>Thing 1&amp;2 Fuzzy  Headband</v>
          </cell>
          <cell r="D592" t="str">
            <v>Dr. Seuss</v>
          </cell>
          <cell r="E592" t="str">
            <v>The Cat in the Hat</v>
          </cell>
          <cell r="F592">
            <v>4.5</v>
          </cell>
          <cell r="G592">
            <v>8.99</v>
          </cell>
          <cell r="H592">
            <v>3</v>
          </cell>
          <cell r="I592">
            <v>96</v>
          </cell>
          <cell r="J592"/>
          <cell r="K592"/>
          <cell r="L592">
            <v>41</v>
          </cell>
          <cell r="M592" t="str">
            <v>618480005431</v>
          </cell>
          <cell r="N592" t="str">
            <v>In Production</v>
          </cell>
          <cell r="O592" t="str">
            <v>https://images.fun.com/products/68980/1-1.jpg</v>
          </cell>
          <cell r="P592" t="str">
            <v>Dr. Seuss Thing 1 &amp; 2 Headband</v>
          </cell>
          <cell r="Q592" t="str">
            <v>2024 Catalog</v>
          </cell>
          <cell r="R592">
            <v>68980</v>
          </cell>
          <cell r="S592">
            <v>104510</v>
          </cell>
          <cell r="T592">
            <v>71</v>
          </cell>
        </row>
        <row r="593">
          <cell r="A593" t="str">
            <v>EL444539-ST</v>
          </cell>
          <cell r="B593" t="str">
            <v>EL444539-ST</v>
          </cell>
          <cell r="C593" t="str">
            <v>Orca Sprazy Toy Hat</v>
          </cell>
          <cell r="D593" t="str">
            <v>elope</v>
          </cell>
          <cell r="E593" t="str">
            <v>Elope Originals</v>
          </cell>
          <cell r="F593">
            <v>10.99</v>
          </cell>
          <cell r="G593">
            <v>21.99</v>
          </cell>
          <cell r="H593">
            <v>3</v>
          </cell>
          <cell r="I593">
            <v>48</v>
          </cell>
          <cell r="J593"/>
          <cell r="K593"/>
          <cell r="L593"/>
          <cell r="M593" t="str">
            <v>618480040456</v>
          </cell>
          <cell r="N593" t="str">
            <v>In Production</v>
          </cell>
          <cell r="O593" t="str">
            <v>https://images.fun.com/products/58901/1-1.jpg</v>
          </cell>
          <cell r="P593" t="str">
            <v>elope Sprazy</v>
          </cell>
          <cell r="Q593" t="str">
            <v>2024 Catalog</v>
          </cell>
          <cell r="R593">
            <v>58901</v>
          </cell>
          <cell r="S593">
            <v>444539</v>
          </cell>
          <cell r="T593">
            <v>71</v>
          </cell>
        </row>
        <row r="594">
          <cell r="A594" t="str">
            <v>EL101311-ST</v>
          </cell>
          <cell r="B594" t="str">
            <v>EL101311-ST</v>
          </cell>
          <cell r="C594" t="str">
            <v>Bendy Bunny Ears Headband Gray</v>
          </cell>
          <cell r="D594" t="str">
            <v>elope</v>
          </cell>
          <cell r="E594" t="str">
            <v>Elope Originals</v>
          </cell>
          <cell r="F594">
            <v>5.25</v>
          </cell>
          <cell r="G594">
            <v>10.5</v>
          </cell>
          <cell r="H594">
            <v>3</v>
          </cell>
          <cell r="I594">
            <v>24</v>
          </cell>
          <cell r="J594"/>
          <cell r="K594"/>
          <cell r="L594"/>
          <cell r="M594" t="str">
            <v>618480036954</v>
          </cell>
          <cell r="N594" t="str">
            <v>In Production</v>
          </cell>
          <cell r="O594" t="str">
            <v>https://images.fun.com/products/68969/1-1.jpg</v>
          </cell>
          <cell r="P594" t="str">
            <v>elope Animal Headband</v>
          </cell>
          <cell r="Q594" t="str">
            <v>2024 Catalog</v>
          </cell>
          <cell r="R594">
            <v>68969</v>
          </cell>
          <cell r="S594">
            <v>101311</v>
          </cell>
          <cell r="T594">
            <v>70</v>
          </cell>
        </row>
        <row r="595">
          <cell r="A595" t="str">
            <v>EL101511-ST</v>
          </cell>
          <cell r="B595" t="str">
            <v>EL101511-ST</v>
          </cell>
          <cell r="C595" t="str">
            <v>Black Dragon Horns Plush Headband</v>
          </cell>
          <cell r="D595" t="str">
            <v>elope</v>
          </cell>
          <cell r="E595" t="str">
            <v>Elope Originals</v>
          </cell>
          <cell r="F595">
            <v>5.25</v>
          </cell>
          <cell r="G595">
            <v>10.5</v>
          </cell>
          <cell r="H595">
            <v>3</v>
          </cell>
          <cell r="I595">
            <v>48</v>
          </cell>
          <cell r="J595"/>
          <cell r="K595"/>
          <cell r="L595"/>
          <cell r="M595" t="str">
            <v>618480040418</v>
          </cell>
          <cell r="N595" t="str">
            <v>In Production</v>
          </cell>
          <cell r="O595" t="str">
            <v>https://images.fun.com/products/68971/1-1.jpg</v>
          </cell>
          <cell r="P595" t="str">
            <v>elope Animal Headband</v>
          </cell>
          <cell r="Q595" t="str">
            <v>2024 Catalog</v>
          </cell>
          <cell r="R595">
            <v>68971</v>
          </cell>
          <cell r="S595">
            <v>101511</v>
          </cell>
          <cell r="T595">
            <v>70</v>
          </cell>
        </row>
        <row r="596">
          <cell r="A596" t="str">
            <v>EL251424-ST</v>
          </cell>
          <cell r="B596" t="str">
            <v>EL251424-ST</v>
          </cell>
          <cell r="C596" t="str">
            <v>Chicken Plush Hat</v>
          </cell>
          <cell r="D596" t="str">
            <v>elope</v>
          </cell>
          <cell r="E596" t="str">
            <v>Elope Originals</v>
          </cell>
          <cell r="F596">
            <v>7.99</v>
          </cell>
          <cell r="G596">
            <v>15.99</v>
          </cell>
          <cell r="H596">
            <v>3</v>
          </cell>
          <cell r="I596">
            <v>48</v>
          </cell>
          <cell r="J596"/>
          <cell r="K596"/>
          <cell r="L596"/>
          <cell r="M596" t="str">
            <v>618480046953</v>
          </cell>
          <cell r="N596" t="str">
            <v>In Production</v>
          </cell>
          <cell r="O596" t="str">
            <v>https://images.fun.com/products/74781/1-1.jpg</v>
          </cell>
          <cell r="P596" t="str">
            <v>elope Animal Plush Hat</v>
          </cell>
          <cell r="Q596" t="str">
            <v>2024 Catalog</v>
          </cell>
          <cell r="R596">
            <v>74781</v>
          </cell>
          <cell r="S596">
            <v>251424</v>
          </cell>
          <cell r="T596">
            <v>70</v>
          </cell>
        </row>
        <row r="597">
          <cell r="A597" t="str">
            <v>EL251301-ST</v>
          </cell>
          <cell r="B597" t="str">
            <v>EL251301-ST</v>
          </cell>
          <cell r="C597" t="str">
            <v>Captain Hook Peter Pan Hat</v>
          </cell>
          <cell r="D597" t="str">
            <v>Disney</v>
          </cell>
          <cell r="E597" t="str">
            <v>Disney Villains</v>
          </cell>
          <cell r="F597">
            <v>24.99</v>
          </cell>
          <cell r="G597">
            <v>49.99</v>
          </cell>
          <cell r="H597">
            <v>3</v>
          </cell>
          <cell r="I597">
            <v>12</v>
          </cell>
          <cell r="J597"/>
          <cell r="K597"/>
          <cell r="L597"/>
          <cell r="M597" t="str">
            <v>618480043495</v>
          </cell>
          <cell r="N597" t="str">
            <v>PO Ready</v>
          </cell>
          <cell r="O597" t="str">
            <v>https://images.fun.com/products/78288/1-1.jpg</v>
          </cell>
          <cell r="P597" t="str">
            <v>Disney Villains</v>
          </cell>
          <cell r="Q597" t="str">
            <v>2024 Catalog</v>
          </cell>
          <cell r="R597">
            <v>78288</v>
          </cell>
          <cell r="S597">
            <v>251301</v>
          </cell>
          <cell r="T597">
            <v>69</v>
          </cell>
        </row>
        <row r="598">
          <cell r="A598" t="str">
            <v>EL5179AD-ST</v>
          </cell>
          <cell r="B598" t="str">
            <v>EL5179AD-ST</v>
          </cell>
          <cell r="C598" t="str">
            <v>American Colonial Powdered Wig</v>
          </cell>
          <cell r="D598" t="str">
            <v>elope</v>
          </cell>
          <cell r="E598" t="str">
            <v>Elope Originals</v>
          </cell>
          <cell r="F598">
            <v>7.99</v>
          </cell>
          <cell r="G598">
            <v>15.99</v>
          </cell>
          <cell r="H598">
            <v>3</v>
          </cell>
          <cell r="I598"/>
          <cell r="J598"/>
          <cell r="K598"/>
          <cell r="L598"/>
          <cell r="M598">
            <v>889851288115</v>
          </cell>
          <cell r="N598" t="str">
            <v>Concept Approved</v>
          </cell>
          <cell r="O598"/>
          <cell r="P598" t="str">
            <v>elope Halloween</v>
          </cell>
          <cell r="Q598" t="str">
            <v>2024 Catalog</v>
          </cell>
          <cell r="R598" t="e">
            <v>#N/A</v>
          </cell>
          <cell r="S598" t="str">
            <v>EL5179</v>
          </cell>
          <cell r="T598">
            <v>69</v>
          </cell>
        </row>
        <row r="599">
          <cell r="A599" t="str">
            <v>EL561000-ST</v>
          </cell>
          <cell r="B599" t="str">
            <v>EL561000-ST</v>
          </cell>
          <cell r="C599" t="str">
            <v>Pirate Beaded Braid</v>
          </cell>
          <cell r="D599" t="str">
            <v>elope</v>
          </cell>
          <cell r="E599" t="str">
            <v>Elope Originals</v>
          </cell>
          <cell r="F599">
            <v>7.5</v>
          </cell>
          <cell r="G599">
            <v>14.99</v>
          </cell>
          <cell r="H599">
            <v>3</v>
          </cell>
          <cell r="I599"/>
          <cell r="J599"/>
          <cell r="K599"/>
          <cell r="L599"/>
          <cell r="M599">
            <v>618480048247</v>
          </cell>
          <cell r="N599" t="str">
            <v>PO Ready</v>
          </cell>
          <cell r="O599" t="str">
            <v>https://images.fun.com/products/80865/1-1.jpg</v>
          </cell>
          <cell r="P599" t="str">
            <v>elope Pirate</v>
          </cell>
          <cell r="Q599" t="str">
            <v>2024 Catalog</v>
          </cell>
          <cell r="R599">
            <v>80865</v>
          </cell>
          <cell r="S599">
            <v>561000</v>
          </cell>
          <cell r="T599">
            <v>69</v>
          </cell>
        </row>
        <row r="600">
          <cell r="A600" t="str">
            <v>EL451404-ST</v>
          </cell>
          <cell r="B600" t="str">
            <v>EL451404-ST</v>
          </cell>
          <cell r="C600" t="str">
            <v>Jack Sparrow Compass</v>
          </cell>
          <cell r="D600" t="str">
            <v>Disney</v>
          </cell>
          <cell r="E600" t="str">
            <v>Pirates of the Caribbean</v>
          </cell>
          <cell r="F600">
            <v>12.5</v>
          </cell>
          <cell r="G600">
            <v>24.99</v>
          </cell>
          <cell r="H600">
            <v>3</v>
          </cell>
          <cell r="I600"/>
          <cell r="J600"/>
          <cell r="K600"/>
          <cell r="L600"/>
          <cell r="M600">
            <v>618480048216</v>
          </cell>
          <cell r="N600" t="str">
            <v>PO Ready</v>
          </cell>
          <cell r="O600" t="str">
            <v>https://images.fun.com/products/85662/1-1.jpg</v>
          </cell>
          <cell r="P600" t="str">
            <v>Disney Pirate</v>
          </cell>
          <cell r="Q600" t="str">
            <v>2024 Catalog</v>
          </cell>
          <cell r="R600" t="e">
            <v>#N/A</v>
          </cell>
          <cell r="S600">
            <v>451404</v>
          </cell>
          <cell r="T600">
            <v>68</v>
          </cell>
        </row>
        <row r="601">
          <cell r="A601" t="str">
            <v>EL400566-ST</v>
          </cell>
          <cell r="B601" t="str">
            <v>EL400566-ST</v>
          </cell>
          <cell r="C601" t="str">
            <v>Sally Latex Mask</v>
          </cell>
          <cell r="D601" t="str">
            <v>Disney</v>
          </cell>
          <cell r="E601" t="str">
            <v>The Nightmare Before Christmas</v>
          </cell>
          <cell r="F601">
            <v>29.99</v>
          </cell>
          <cell r="G601">
            <v>59.99</v>
          </cell>
          <cell r="H601">
            <v>2</v>
          </cell>
          <cell r="I601" t="str">
            <v/>
          </cell>
          <cell r="J601"/>
          <cell r="K601"/>
          <cell r="L601"/>
          <cell r="M601" t="str">
            <v>618480044317</v>
          </cell>
          <cell r="N601" t="str">
            <v>PO Ready</v>
          </cell>
          <cell r="O601" t="str">
            <v>https://images.fun.com/products/86341/1-1.jpg</v>
          </cell>
          <cell r="P601" t="str">
            <v>Disney The Nighmare Before Christmas</v>
          </cell>
          <cell r="Q601" t="str">
            <v>2024 Catalog</v>
          </cell>
          <cell r="R601">
            <v>86341</v>
          </cell>
          <cell r="S601">
            <v>400566</v>
          </cell>
          <cell r="T601">
            <v>68</v>
          </cell>
        </row>
        <row r="602">
          <cell r="A602" t="str">
            <v>EL444145-ST</v>
          </cell>
          <cell r="B602" t="str">
            <v>EL444145-ST</v>
          </cell>
          <cell r="C602" t="str">
            <v>The Cat in the Hat Deluxe Accessory Kit (2 pc)</v>
          </cell>
          <cell r="D602" t="str">
            <v>Dr. Seuss</v>
          </cell>
          <cell r="E602" t="str">
            <v>The Cat in the Hat</v>
          </cell>
          <cell r="F602">
            <v>10.99</v>
          </cell>
          <cell r="G602">
            <v>21.99</v>
          </cell>
          <cell r="H602">
            <v>3</v>
          </cell>
          <cell r="I602">
            <v>36</v>
          </cell>
          <cell r="J602"/>
          <cell r="K602"/>
          <cell r="L602">
            <v>32</v>
          </cell>
          <cell r="M602" t="str">
            <v>618480035537</v>
          </cell>
          <cell r="N602" t="str">
            <v>In Production</v>
          </cell>
          <cell r="O602" t="str">
            <v>https://images.fun.com/products/82377/1-1.jpg</v>
          </cell>
          <cell r="P602" t="str">
            <v>Dr. Seuss Cat in the Hat Kit</v>
          </cell>
          <cell r="Q602" t="str">
            <v>2024 Catalog</v>
          </cell>
          <cell r="R602">
            <v>82377</v>
          </cell>
          <cell r="S602">
            <v>444145</v>
          </cell>
          <cell r="T602">
            <v>68</v>
          </cell>
        </row>
        <row r="603">
          <cell r="A603" t="str">
            <v>EL251439-ST</v>
          </cell>
          <cell r="B603" t="str">
            <v>EL251439-ST</v>
          </cell>
          <cell r="C603" t="str">
            <v>Scrunchie Witch Hat</v>
          </cell>
          <cell r="D603" t="str">
            <v>elope</v>
          </cell>
          <cell r="E603" t="str">
            <v>Elope Originals</v>
          </cell>
          <cell r="F603">
            <v>13.5</v>
          </cell>
          <cell r="G603">
            <v>26.99</v>
          </cell>
          <cell r="H603">
            <v>3</v>
          </cell>
          <cell r="I603">
            <v>48</v>
          </cell>
          <cell r="J603"/>
          <cell r="K603"/>
          <cell r="L603"/>
          <cell r="M603" t="str">
            <v>618480047288</v>
          </cell>
          <cell r="N603" t="str">
            <v>PO Ready</v>
          </cell>
          <cell r="O603" t="str">
            <v>https://images.fun.com/products/72226/1-1.jpg</v>
          </cell>
          <cell r="P603" t="str">
            <v>elope Witch</v>
          </cell>
          <cell r="Q603" t="str">
            <v>2024 Catalog</v>
          </cell>
          <cell r="R603">
            <v>72226</v>
          </cell>
          <cell r="S603">
            <v>251439</v>
          </cell>
          <cell r="T603">
            <v>68</v>
          </cell>
        </row>
        <row r="604">
          <cell r="A604" t="str">
            <v>EL423500-ST</v>
          </cell>
          <cell r="B604" t="str">
            <v>EL423500-ST</v>
          </cell>
          <cell r="C604" t="str">
            <v>Cheshire Cat Ears HB &amp; Tail Kit</v>
          </cell>
          <cell r="D604" t="str">
            <v>Disney</v>
          </cell>
          <cell r="E604" t="str">
            <v>Alice in Wonderland - Classic</v>
          </cell>
          <cell r="F604">
            <v>6.5</v>
          </cell>
          <cell r="G604">
            <v>12.99</v>
          </cell>
          <cell r="H604">
            <v>3</v>
          </cell>
          <cell r="I604">
            <v>48</v>
          </cell>
          <cell r="J604"/>
          <cell r="K604"/>
          <cell r="L604"/>
          <cell r="M604">
            <v>618480850260</v>
          </cell>
          <cell r="N604" t="str">
            <v>In Production</v>
          </cell>
          <cell r="O604" t="str">
            <v>https://images.fun.com/products/3520/1-1.jpg</v>
          </cell>
          <cell r="P604" t="str">
            <v xml:space="preserve">Disney Alice in Wonderland </v>
          </cell>
          <cell r="Q604" t="str">
            <v>2024 Catalog</v>
          </cell>
          <cell r="R604">
            <v>3520</v>
          </cell>
          <cell r="S604">
            <v>423500</v>
          </cell>
          <cell r="T604">
            <v>67</v>
          </cell>
        </row>
        <row r="605">
          <cell r="A605" t="str">
            <v>EL291080-ST</v>
          </cell>
          <cell r="B605" t="str">
            <v>EL291080-ST</v>
          </cell>
          <cell r="C605" t="str">
            <v>Red Queen Plush Hat</v>
          </cell>
          <cell r="D605" t="str">
            <v>Disney</v>
          </cell>
          <cell r="E605" t="str">
            <v>Alice in Wonderland - Tim Burton</v>
          </cell>
          <cell r="F605">
            <v>10.99</v>
          </cell>
          <cell r="G605">
            <v>21.99</v>
          </cell>
          <cell r="H605">
            <v>3</v>
          </cell>
          <cell r="I605">
            <v>24</v>
          </cell>
          <cell r="J605"/>
          <cell r="K605"/>
          <cell r="L605"/>
          <cell r="M605" t="str">
            <v>618480625158</v>
          </cell>
          <cell r="N605" t="str">
            <v>In Production</v>
          </cell>
          <cell r="O605" t="str">
            <v>https://images.fun.com/products/3418/1-1.jpg</v>
          </cell>
          <cell r="P605" t="str">
            <v xml:space="preserve">Disney Alice in Wonderland </v>
          </cell>
          <cell r="Q605" t="str">
            <v>2024 Catalog</v>
          </cell>
          <cell r="R605">
            <v>3418</v>
          </cell>
          <cell r="S605">
            <v>291080</v>
          </cell>
          <cell r="T605">
            <v>67</v>
          </cell>
        </row>
        <row r="606">
          <cell r="A606" t="str">
            <v>EL453134-ST</v>
          </cell>
          <cell r="B606" t="str">
            <v>EL453134-ST</v>
          </cell>
          <cell r="C606" t="str">
            <v>Zero Costume Companion</v>
          </cell>
          <cell r="D606" t="str">
            <v>Disney</v>
          </cell>
          <cell r="E606" t="str">
            <v>The Nightmare Before Christmas</v>
          </cell>
          <cell r="F606">
            <v>17.989999999999998</v>
          </cell>
          <cell r="G606">
            <v>35.99</v>
          </cell>
          <cell r="H606">
            <v>1</v>
          </cell>
          <cell r="I606">
            <v>12</v>
          </cell>
          <cell r="J606"/>
          <cell r="K606"/>
          <cell r="L606"/>
          <cell r="M606" t="str">
            <v>889851218143</v>
          </cell>
          <cell r="N606" t="str">
            <v>In Production</v>
          </cell>
          <cell r="O606" t="str">
            <v>https://images.fun.com/products/82370/1-1.jpg</v>
          </cell>
          <cell r="P606" t="str">
            <v>Disney Character Bag</v>
          </cell>
          <cell r="Q606" t="str">
            <v>2024 Catalog</v>
          </cell>
          <cell r="R606">
            <v>82370</v>
          </cell>
          <cell r="S606">
            <v>453134</v>
          </cell>
          <cell r="T606">
            <v>67</v>
          </cell>
        </row>
        <row r="607">
          <cell r="A607" t="str">
            <v>EL430046-ST</v>
          </cell>
          <cell r="B607" t="str">
            <v>EL430046-ST</v>
          </cell>
          <cell r="C607" t="str">
            <v>The Cat In The Hat Pattern Socks Adult</v>
          </cell>
          <cell r="D607" t="str">
            <v>Dr. Seuss</v>
          </cell>
          <cell r="E607" t="str">
            <v>The Cat in the Hat</v>
          </cell>
          <cell r="F607">
            <v>6.5</v>
          </cell>
          <cell r="G607">
            <v>12.99</v>
          </cell>
          <cell r="H607">
            <v>3</v>
          </cell>
          <cell r="I607">
            <v>96</v>
          </cell>
          <cell r="J607"/>
          <cell r="K607"/>
          <cell r="L607"/>
          <cell r="M607" t="str">
            <v>618480041040</v>
          </cell>
          <cell r="N607" t="str">
            <v>In Production</v>
          </cell>
          <cell r="O607" t="str">
            <v>https://images.fun.com/products/69231/1-1.jpg</v>
          </cell>
          <cell r="P607" t="str">
            <v>Dr. Seuss Cat in the Hat Socks</v>
          </cell>
          <cell r="Q607" t="str">
            <v>2024 Catalog</v>
          </cell>
          <cell r="R607">
            <v>69231</v>
          </cell>
          <cell r="S607">
            <v>430046</v>
          </cell>
          <cell r="T607">
            <v>67</v>
          </cell>
        </row>
        <row r="608">
          <cell r="A608" t="str">
            <v>EL451348-ST</v>
          </cell>
          <cell r="B608" t="str">
            <v>EL451348-ST</v>
          </cell>
          <cell r="C608" t="str">
            <v>Parrot Plush HB &amp; Tail Kit</v>
          </cell>
          <cell r="D608" t="str">
            <v>elope</v>
          </cell>
          <cell r="E608" t="str">
            <v>Elope Originals</v>
          </cell>
          <cell r="F608">
            <v>7.99</v>
          </cell>
          <cell r="G608">
            <v>15.99</v>
          </cell>
          <cell r="H608">
            <v>3</v>
          </cell>
          <cell r="I608">
            <v>48</v>
          </cell>
          <cell r="J608"/>
          <cell r="K608"/>
          <cell r="L608"/>
          <cell r="M608" t="str">
            <v>618480047066</v>
          </cell>
          <cell r="N608" t="str">
            <v>In Production</v>
          </cell>
          <cell r="O608" t="str">
            <v>https://images.fun.com/products/72279/1-1.jpg</v>
          </cell>
          <cell r="P608" t="str">
            <v>elope Animal Kit</v>
          </cell>
          <cell r="Q608" t="str">
            <v>2024 Catalog</v>
          </cell>
          <cell r="R608">
            <v>72279</v>
          </cell>
          <cell r="S608">
            <v>451348</v>
          </cell>
          <cell r="T608">
            <v>67</v>
          </cell>
        </row>
        <row r="609">
          <cell r="A609" t="str">
            <v>EL251441-ST</v>
          </cell>
          <cell r="B609" t="str">
            <v>EL251441-ST</v>
          </cell>
          <cell r="C609" t="str">
            <v>Rose Headdress</v>
          </cell>
          <cell r="D609" t="str">
            <v>elope</v>
          </cell>
          <cell r="E609" t="str">
            <v>Elope Originals</v>
          </cell>
          <cell r="F609">
            <v>8.5</v>
          </cell>
          <cell r="G609">
            <v>16.989999999999998</v>
          </cell>
          <cell r="H609">
            <v>3</v>
          </cell>
          <cell r="I609">
            <v>48</v>
          </cell>
          <cell r="J609"/>
          <cell r="K609"/>
          <cell r="L609"/>
          <cell r="M609" t="str">
            <v>618480047325</v>
          </cell>
          <cell r="N609" t="str">
            <v>PO Ready</v>
          </cell>
          <cell r="O609" t="str">
            <v>https://images.fun.com/products/72637/1-1.jpg</v>
          </cell>
          <cell r="P609" t="str">
            <v>elope Fairy/Garden/Wings</v>
          </cell>
          <cell r="Q609" t="str">
            <v>2024 Catalog</v>
          </cell>
          <cell r="R609">
            <v>72637</v>
          </cell>
          <cell r="S609">
            <v>251441</v>
          </cell>
          <cell r="T609">
            <v>67</v>
          </cell>
        </row>
        <row r="610">
          <cell r="A610" t="str">
            <v>EL422751-ST</v>
          </cell>
          <cell r="B610" t="str">
            <v>EL422751-ST</v>
          </cell>
          <cell r="C610" t="str">
            <v>Dragon Plush Tail</v>
          </cell>
          <cell r="D610" t="str">
            <v>elope</v>
          </cell>
          <cell r="E610" t="str">
            <v>Elope Originals</v>
          </cell>
          <cell r="F610">
            <v>5.25</v>
          </cell>
          <cell r="G610">
            <v>10.5</v>
          </cell>
          <cell r="H610">
            <v>3</v>
          </cell>
          <cell r="I610">
            <v>36</v>
          </cell>
          <cell r="J610"/>
          <cell r="K610"/>
          <cell r="L610"/>
          <cell r="M610" t="str">
            <v>618480036237</v>
          </cell>
          <cell r="N610" t="str">
            <v>In Production</v>
          </cell>
          <cell r="O610" t="str">
            <v>https://images.fun.com/products/53232/1-1.jpg</v>
          </cell>
          <cell r="P610" t="str">
            <v>elope Animal</v>
          </cell>
          <cell r="Q610" t="str">
            <v>2024 Catalog</v>
          </cell>
          <cell r="R610">
            <v>53232</v>
          </cell>
          <cell r="S610">
            <v>422751</v>
          </cell>
          <cell r="T610">
            <v>66</v>
          </cell>
        </row>
        <row r="611">
          <cell r="A611" t="str">
            <v>EL291277-ST</v>
          </cell>
          <cell r="B611" t="str">
            <v>EL291277-ST</v>
          </cell>
          <cell r="C611" t="str">
            <v>Lion Plush Hood</v>
          </cell>
          <cell r="D611" t="str">
            <v>elope</v>
          </cell>
          <cell r="E611" t="str">
            <v>Elope Originals</v>
          </cell>
          <cell r="F611">
            <v>10.99</v>
          </cell>
          <cell r="G611">
            <v>21.99</v>
          </cell>
          <cell r="H611">
            <v>3</v>
          </cell>
          <cell r="I611">
            <v>48</v>
          </cell>
          <cell r="J611"/>
          <cell r="K611"/>
          <cell r="L611"/>
          <cell r="M611" t="str">
            <v>618480038484</v>
          </cell>
          <cell r="N611" t="str">
            <v>In Production</v>
          </cell>
          <cell r="O611" t="str">
            <v>https://images.fun.com/products/69137/1-1.jpg</v>
          </cell>
          <cell r="P611" t="str">
            <v>elope Animal Plush Hat</v>
          </cell>
          <cell r="Q611" t="str">
            <v>2024 Catalog</v>
          </cell>
          <cell r="R611">
            <v>69137</v>
          </cell>
          <cell r="S611">
            <v>291277</v>
          </cell>
          <cell r="T611">
            <v>66</v>
          </cell>
        </row>
        <row r="612">
          <cell r="A612" t="str">
            <v>EL290590-ST</v>
          </cell>
          <cell r="B612" t="str">
            <v>EL290590-ST</v>
          </cell>
          <cell r="C612" t="str">
            <v>Witch Doctor Hat with Dreads</v>
          </cell>
          <cell r="D612" t="str">
            <v>elope</v>
          </cell>
          <cell r="E612" t="str">
            <v>Elope Originals</v>
          </cell>
          <cell r="F612">
            <v>12.5</v>
          </cell>
          <cell r="G612">
            <v>24.99</v>
          </cell>
          <cell r="H612">
            <v>3</v>
          </cell>
          <cell r="I612">
            <v>24</v>
          </cell>
          <cell r="J612"/>
          <cell r="K612"/>
          <cell r="L612"/>
          <cell r="M612" t="str">
            <v>618480294002</v>
          </cell>
          <cell r="N612" t="str">
            <v>In Production</v>
          </cell>
          <cell r="O612" t="str">
            <v>https://images.fun.com/products/53229/1-1.jpg</v>
          </cell>
          <cell r="P612" t="str">
            <v>elope Halloween</v>
          </cell>
          <cell r="Q612" t="str">
            <v>2024 Catalog</v>
          </cell>
          <cell r="R612">
            <v>53229</v>
          </cell>
          <cell r="S612">
            <v>290590</v>
          </cell>
          <cell r="T612">
            <v>66</v>
          </cell>
        </row>
        <row r="613">
          <cell r="A613" t="str">
            <v>EL451402-ST</v>
          </cell>
          <cell r="B613" t="str">
            <v>EL451402-ST</v>
          </cell>
          <cell r="C613" t="str">
            <v>Tin Oil Can</v>
          </cell>
          <cell r="D613" t="str">
            <v>elope</v>
          </cell>
          <cell r="E613" t="str">
            <v>Elope Originals</v>
          </cell>
          <cell r="F613">
            <v>6.5</v>
          </cell>
          <cell r="G613">
            <v>12.99</v>
          </cell>
          <cell r="H613">
            <v>3</v>
          </cell>
          <cell r="I613"/>
          <cell r="J613"/>
          <cell r="K613"/>
          <cell r="L613"/>
          <cell r="M613">
            <v>618480048193</v>
          </cell>
          <cell r="N613" t="str">
            <v>PO Ready</v>
          </cell>
          <cell r="O613"/>
          <cell r="P613" t="str">
            <v>elope Halloween Oz</v>
          </cell>
          <cell r="Q613" t="str">
            <v>2024 Catalog</v>
          </cell>
          <cell r="R613"/>
          <cell r="S613">
            <v>451402</v>
          </cell>
          <cell r="T613">
            <v>66</v>
          </cell>
        </row>
        <row r="614">
          <cell r="A614" t="str">
            <v>EL101008-ST</v>
          </cell>
          <cell r="B614" t="str">
            <v>EL101008-ST</v>
          </cell>
          <cell r="C614" t="str">
            <v>Mickey Plush Headband</v>
          </cell>
          <cell r="D614" t="str">
            <v>Disney</v>
          </cell>
          <cell r="E614" t="str">
            <v>Mickey &amp;  Friends</v>
          </cell>
          <cell r="F614">
            <v>7.5</v>
          </cell>
          <cell r="G614">
            <v>14.99</v>
          </cell>
          <cell r="H614">
            <v>3</v>
          </cell>
          <cell r="I614">
            <v>48</v>
          </cell>
          <cell r="J614"/>
          <cell r="K614"/>
          <cell r="L614"/>
          <cell r="M614" t="str">
            <v>618480043938</v>
          </cell>
          <cell r="N614" t="str">
            <v>In Production</v>
          </cell>
          <cell r="O614" t="str">
            <v>https://images.fun.com/products/72201/1-1.jpg</v>
          </cell>
          <cell r="P614" t="str">
            <v>Disney Mickey Mouse</v>
          </cell>
          <cell r="Q614" t="str">
            <v>2024 Catalog</v>
          </cell>
          <cell r="R614">
            <v>72201</v>
          </cell>
          <cell r="S614">
            <v>101008</v>
          </cell>
          <cell r="T614">
            <v>65</v>
          </cell>
        </row>
        <row r="615">
          <cell r="A615" t="str">
            <v>EL250190-ST</v>
          </cell>
          <cell r="B615" t="str">
            <v>EL250190-ST</v>
          </cell>
          <cell r="C615" t="str">
            <v>Jafar Plush Hat</v>
          </cell>
          <cell r="D615" t="str">
            <v>Disney</v>
          </cell>
          <cell r="E615" t="str">
            <v>Aladdin - Villains</v>
          </cell>
          <cell r="F615">
            <v>10.99</v>
          </cell>
          <cell r="G615">
            <v>21.99</v>
          </cell>
          <cell r="H615">
            <v>3</v>
          </cell>
          <cell r="I615">
            <v>36</v>
          </cell>
          <cell r="J615"/>
          <cell r="K615"/>
          <cell r="L615"/>
          <cell r="M615" t="str">
            <v>618480850765</v>
          </cell>
          <cell r="N615" t="str">
            <v>In Production</v>
          </cell>
          <cell r="O615" t="str">
            <v>https://images.fun.com/products/3378/1-1.jpg</v>
          </cell>
          <cell r="P615" t="str">
            <v>Disney Villains</v>
          </cell>
          <cell r="Q615" t="str">
            <v>2024 Catalog</v>
          </cell>
          <cell r="R615">
            <v>3378</v>
          </cell>
          <cell r="S615">
            <v>250190</v>
          </cell>
          <cell r="T615">
            <v>65</v>
          </cell>
        </row>
        <row r="616">
          <cell r="A616" t="str">
            <v>EL5544-ST</v>
          </cell>
          <cell r="B616" t="str">
            <v>EL5544-ST</v>
          </cell>
          <cell r="C616" t="str">
            <v>Mini Clown Bowler Hat</v>
          </cell>
          <cell r="D616" t="str">
            <v>elope</v>
          </cell>
          <cell r="E616" t="str">
            <v>Elope - Originals</v>
          </cell>
          <cell r="F616">
            <v>7.5</v>
          </cell>
          <cell r="G616">
            <v>14.99</v>
          </cell>
          <cell r="H616">
            <v>3</v>
          </cell>
          <cell r="I616"/>
          <cell r="J616"/>
          <cell r="K616"/>
          <cell r="L616"/>
          <cell r="M616">
            <v>889851294079</v>
          </cell>
          <cell r="N616" t="str">
            <v xml:space="preserve">PO Ready </v>
          </cell>
          <cell r="O616" t="str">
            <v>https://images.fun.com/products/88371/1-1.jpg</v>
          </cell>
          <cell r="P616" t="str">
            <v>elope Bowler/Derby/Coachman Top Hat</v>
          </cell>
          <cell r="Q616" t="str">
            <v>2024 Supplement</v>
          </cell>
          <cell r="R616"/>
          <cell r="S616">
            <v>5544</v>
          </cell>
          <cell r="T616">
            <v>65</v>
          </cell>
        </row>
        <row r="617">
          <cell r="A617" t="str">
            <v>EL5471-ST</v>
          </cell>
          <cell r="B617" t="str">
            <v>EL5471-ST</v>
          </cell>
          <cell r="C617" t="str">
            <v>Yellow Clown Top Hat</v>
          </cell>
          <cell r="D617" t="str">
            <v>elope</v>
          </cell>
          <cell r="E617" t="str">
            <v>Elope - Originals</v>
          </cell>
          <cell r="F617">
            <v>9.99</v>
          </cell>
          <cell r="G617">
            <v>19.989999999999998</v>
          </cell>
          <cell r="H617">
            <v>3</v>
          </cell>
          <cell r="I617"/>
          <cell r="J617"/>
          <cell r="K617"/>
          <cell r="L617"/>
          <cell r="M617">
            <v>889851293539</v>
          </cell>
          <cell r="N617" t="str">
            <v xml:space="preserve">PO Ready </v>
          </cell>
          <cell r="O617" t="str">
            <v>https://images.fun.com/products/88242/1-1.jpg</v>
          </cell>
          <cell r="P617" t="str">
            <v>elope Bowler/Derby/Coachman Top Hat</v>
          </cell>
          <cell r="Q617" t="str">
            <v>2024 Supplement</v>
          </cell>
          <cell r="R617"/>
          <cell r="S617">
            <v>5471</v>
          </cell>
          <cell r="T617">
            <v>65</v>
          </cell>
        </row>
        <row r="618">
          <cell r="A618" t="str">
            <v>EL251431-ST</v>
          </cell>
          <cell r="B618" t="str">
            <v>EL251431-ST</v>
          </cell>
          <cell r="C618" t="str">
            <v>Cheeseburger Jawesome Hat</v>
          </cell>
          <cell r="D618" t="str">
            <v>elope</v>
          </cell>
          <cell r="E618" t="str">
            <v>Elope Originals</v>
          </cell>
          <cell r="F618">
            <v>10.5</v>
          </cell>
          <cell r="G618">
            <v>20.99</v>
          </cell>
          <cell r="H618">
            <v>3</v>
          </cell>
          <cell r="I618">
            <v>24</v>
          </cell>
          <cell r="J618"/>
          <cell r="K618"/>
          <cell r="L618"/>
          <cell r="M618" t="str">
            <v>618480047042</v>
          </cell>
          <cell r="N618" t="str">
            <v>PO Ready</v>
          </cell>
          <cell r="O618" t="str">
            <v>https://images.fun.com/products/72639/1-1.jpg</v>
          </cell>
          <cell r="P618" t="str">
            <v>elope Jawesome</v>
          </cell>
          <cell r="Q618" t="str">
            <v>2024 Catalog</v>
          </cell>
          <cell r="R618">
            <v>72639</v>
          </cell>
          <cell r="S618">
            <v>251431</v>
          </cell>
          <cell r="T618">
            <v>65</v>
          </cell>
        </row>
        <row r="619">
          <cell r="A619" t="str">
            <v>EL412829-ST</v>
          </cell>
          <cell r="B619" t="str">
            <v>EL412829-ST</v>
          </cell>
          <cell r="C619" t="str">
            <v>Disney's Animated Robin Hood Hat &amp; Tail Kit</v>
          </cell>
          <cell r="D619" t="str">
            <v>Disney</v>
          </cell>
          <cell r="E619" t="str">
            <v>Disney Classic</v>
          </cell>
          <cell r="F619">
            <v>10.99</v>
          </cell>
          <cell r="G619">
            <v>21.99</v>
          </cell>
          <cell r="H619">
            <v>3</v>
          </cell>
          <cell r="I619">
            <v>48</v>
          </cell>
          <cell r="J619"/>
          <cell r="K619"/>
          <cell r="L619"/>
          <cell r="M619" t="str">
            <v>618480043884</v>
          </cell>
          <cell r="N619" t="str">
            <v>In Production</v>
          </cell>
          <cell r="O619" t="str">
            <v>https://images.fun.com/products/71271/1-1.jpg</v>
          </cell>
          <cell r="P619" t="str">
            <v>Disney</v>
          </cell>
          <cell r="Q619" t="str">
            <v>2024 Catalog</v>
          </cell>
          <cell r="R619">
            <v>71271</v>
          </cell>
          <cell r="S619">
            <v>412829</v>
          </cell>
          <cell r="T619">
            <v>64</v>
          </cell>
        </row>
        <row r="620">
          <cell r="A620" t="str">
            <v>EL403130AD-S/M</v>
          </cell>
          <cell r="B620" t="str">
            <v>EL403130AD-S/M</v>
          </cell>
          <cell r="C620" t="str">
            <v>Thing 1&amp;2 Costume Mens S/M</v>
          </cell>
          <cell r="D620" t="str">
            <v>Dr. Seuss</v>
          </cell>
          <cell r="E620" t="str">
            <v>The Cat in the Hat</v>
          </cell>
          <cell r="F620">
            <v>21.5</v>
          </cell>
          <cell r="G620">
            <v>42.99</v>
          </cell>
          <cell r="H620">
            <v>1</v>
          </cell>
          <cell r="I620">
            <v>24</v>
          </cell>
          <cell r="J620"/>
          <cell r="K620"/>
          <cell r="L620"/>
          <cell r="M620" t="str">
            <v>618480005318</v>
          </cell>
          <cell r="N620" t="str">
            <v>In Production</v>
          </cell>
          <cell r="O620" t="str">
            <v>https://images.fun.com/products/14889/1-1.jpg</v>
          </cell>
          <cell r="P620" t="str">
            <v>Dr. Seuss Thing 1 &amp; 2 Costume</v>
          </cell>
          <cell r="Q620" t="str">
            <v>2024 Catalog</v>
          </cell>
          <cell r="R620">
            <v>14889</v>
          </cell>
          <cell r="S620">
            <v>403130</v>
          </cell>
          <cell r="T620">
            <v>64</v>
          </cell>
        </row>
        <row r="621">
          <cell r="A621" t="str">
            <v>EL5221-ST</v>
          </cell>
          <cell r="B621" t="str">
            <v>EL5221-ST</v>
          </cell>
          <cell r="C621" t="str">
            <v>3rd Eye Glasses Hot Pink</v>
          </cell>
          <cell r="D621" t="str">
            <v>elope</v>
          </cell>
          <cell r="E621" t="str">
            <v>Elope Originals</v>
          </cell>
          <cell r="F621">
            <v>6.5</v>
          </cell>
          <cell r="G621">
            <v>9.99</v>
          </cell>
          <cell r="H621">
            <v>6</v>
          </cell>
          <cell r="I621"/>
          <cell r="J621"/>
          <cell r="K621"/>
          <cell r="L621"/>
          <cell r="M621">
            <v>889851290668</v>
          </cell>
          <cell r="N621" t="str">
            <v>Concept Approved</v>
          </cell>
          <cell r="O621"/>
          <cell r="P621" t="str">
            <v>elope Glasses</v>
          </cell>
          <cell r="Q621" t="str">
            <v>2024 Catalog</v>
          </cell>
          <cell r="R621" t="e">
            <v>#N/A</v>
          </cell>
          <cell r="S621" t="str">
            <v>EL5221</v>
          </cell>
          <cell r="T621">
            <v>64</v>
          </cell>
        </row>
        <row r="622">
          <cell r="A622" t="str">
            <v>EL291928-ST</v>
          </cell>
          <cell r="B622" t="str">
            <v>EL291928-ST</v>
          </cell>
          <cell r="C622" t="str">
            <v>Mary Poppins Black Hat</v>
          </cell>
          <cell r="D622" t="str">
            <v>Disney</v>
          </cell>
          <cell r="E622" t="str">
            <v>Mary Poppins</v>
          </cell>
          <cell r="F622">
            <v>8.99</v>
          </cell>
          <cell r="G622">
            <v>17.989999999999998</v>
          </cell>
          <cell r="H622">
            <v>3</v>
          </cell>
          <cell r="I622">
            <v>24</v>
          </cell>
          <cell r="J622"/>
          <cell r="K622"/>
          <cell r="L622"/>
          <cell r="M622" t="str">
            <v>618480039924</v>
          </cell>
          <cell r="N622" t="str">
            <v>In Production</v>
          </cell>
          <cell r="O622" t="str">
            <v>https://images.fun.com/products/59345/1-1.jpg</v>
          </cell>
          <cell r="P622" t="str">
            <v>Disney Mary Poppins</v>
          </cell>
          <cell r="Q622" t="str">
            <v>2024 Catalog</v>
          </cell>
          <cell r="R622">
            <v>59345</v>
          </cell>
          <cell r="S622">
            <v>291928</v>
          </cell>
          <cell r="T622">
            <v>63</v>
          </cell>
        </row>
        <row r="623">
          <cell r="A623" t="str">
            <v>EL400622CH-L</v>
          </cell>
          <cell r="B623" t="str">
            <v>EL400622CH-L</v>
          </cell>
          <cell r="C623" t="str">
            <v>Thing 1&amp;2 Costume Girls L</v>
          </cell>
          <cell r="D623" t="str">
            <v>Dr. Seuss</v>
          </cell>
          <cell r="E623" t="str">
            <v>The Cat in the Hat</v>
          </cell>
          <cell r="F623">
            <v>18.5</v>
          </cell>
          <cell r="G623">
            <v>36.99</v>
          </cell>
          <cell r="H623">
            <v>1</v>
          </cell>
          <cell r="I623">
            <v>24</v>
          </cell>
          <cell r="J623"/>
          <cell r="K623"/>
          <cell r="L623"/>
          <cell r="M623" t="str">
            <v>618480049534</v>
          </cell>
          <cell r="N623" t="str">
            <v>PO Ready</v>
          </cell>
          <cell r="O623" t="str">
            <v>https://images.fun.com/products/77454/1-1.jpg</v>
          </cell>
          <cell r="P623" t="str">
            <v>Dr. Seuss Thing 1 &amp; 2 Costume</v>
          </cell>
          <cell r="Q623" t="str">
            <v>2024 Catalog</v>
          </cell>
          <cell r="R623">
            <v>77454</v>
          </cell>
          <cell r="S623" t="str">
            <v>400622L</v>
          </cell>
          <cell r="T623">
            <v>63</v>
          </cell>
        </row>
        <row r="624">
          <cell r="A624" t="str">
            <v>EL453178-ST</v>
          </cell>
          <cell r="B624" t="str">
            <v>EL453178-ST</v>
          </cell>
          <cell r="C624" t="str">
            <v>Generic Wrestling Belt</v>
          </cell>
          <cell r="D624" t="str">
            <v>elope</v>
          </cell>
          <cell r="E624" t="str">
            <v>Elope Originals</v>
          </cell>
          <cell r="F624">
            <v>9.99</v>
          </cell>
          <cell r="G624">
            <v>19.989999999999998</v>
          </cell>
          <cell r="H624">
            <v>3</v>
          </cell>
          <cell r="I624" t="str">
            <v/>
          </cell>
          <cell r="J624"/>
          <cell r="K624"/>
          <cell r="L624"/>
          <cell r="M624" t="str">
            <v>889851224236</v>
          </cell>
          <cell r="N624" t="str">
            <v>In Production</v>
          </cell>
          <cell r="O624" t="str">
            <v>https://images.fun.com/products/81523/1-1.jpg</v>
          </cell>
          <cell r="P624" t="str">
            <v>elope Halloween</v>
          </cell>
          <cell r="Q624" t="str">
            <v>2024 Catalog</v>
          </cell>
          <cell r="R624">
            <v>81523</v>
          </cell>
          <cell r="S624">
            <v>453178</v>
          </cell>
          <cell r="T624">
            <v>63</v>
          </cell>
        </row>
        <row r="625">
          <cell r="A625" t="str">
            <v>EL251589-ST</v>
          </cell>
          <cell r="B625" t="str">
            <v>EL251589</v>
          </cell>
          <cell r="C625" t="str">
            <v xml:space="preserve">Minnie Mouse Witch Hat </v>
          </cell>
          <cell r="D625" t="str">
            <v>Disney</v>
          </cell>
          <cell r="E625" t="str">
            <v>Mickey &amp; Friends</v>
          </cell>
          <cell r="F625">
            <v>19.989999999999998</v>
          </cell>
          <cell r="G625">
            <v>39.99</v>
          </cell>
          <cell r="H625">
            <v>3</v>
          </cell>
          <cell r="I625"/>
          <cell r="J625"/>
          <cell r="K625"/>
          <cell r="L625"/>
          <cell r="M625">
            <v>889851318188</v>
          </cell>
          <cell r="N625" t="str">
            <v>PO Ready</v>
          </cell>
          <cell r="O625"/>
          <cell r="P625" t="str">
            <v>Disney Minnie Mouse</v>
          </cell>
          <cell r="Q625" t="str">
            <v>2024 Catalog</v>
          </cell>
          <cell r="R625"/>
          <cell r="S625">
            <v>251589</v>
          </cell>
          <cell r="T625">
            <v>62</v>
          </cell>
        </row>
        <row r="626">
          <cell r="A626" t="str">
            <v>EL400617CH-S</v>
          </cell>
          <cell r="B626" t="str">
            <v>EL400617CH-S</v>
          </cell>
          <cell r="C626" t="str">
            <v>The Cat in the Hat Costume Girls S</v>
          </cell>
          <cell r="D626" t="str">
            <v>Dr. Seuss</v>
          </cell>
          <cell r="E626" t="str">
            <v>The Cat in the Hat</v>
          </cell>
          <cell r="F626">
            <v>18.5</v>
          </cell>
          <cell r="G626">
            <v>36.99</v>
          </cell>
          <cell r="H626">
            <v>1</v>
          </cell>
          <cell r="I626">
            <v>24</v>
          </cell>
          <cell r="J626"/>
          <cell r="K626"/>
          <cell r="L626"/>
          <cell r="M626" t="str">
            <v>618480045703</v>
          </cell>
          <cell r="N626" t="str">
            <v>In Production</v>
          </cell>
          <cell r="O626" t="str">
            <v>https://images.fun.com/products/70645/1-1.jpg</v>
          </cell>
          <cell r="P626" t="str">
            <v>Dr. Seuss Cat in the Hat Costume</v>
          </cell>
          <cell r="Q626" t="str">
            <v>2024 Catalog</v>
          </cell>
          <cell r="R626">
            <v>70645</v>
          </cell>
          <cell r="S626" t="str">
            <v>400617S</v>
          </cell>
          <cell r="T626">
            <v>62</v>
          </cell>
        </row>
        <row r="627">
          <cell r="A627" t="str">
            <v>EL330330-ST</v>
          </cell>
          <cell r="B627" t="str">
            <v>EL330330-ST</v>
          </cell>
          <cell r="C627" t="str">
            <v>Geezer Nose Glasses</v>
          </cell>
          <cell r="D627" t="str">
            <v>elope</v>
          </cell>
          <cell r="E627" t="str">
            <v>Elope Originals</v>
          </cell>
          <cell r="F627">
            <v>4.5</v>
          </cell>
          <cell r="G627">
            <v>8.99</v>
          </cell>
          <cell r="H627">
            <v>6</v>
          </cell>
          <cell r="I627">
            <v>180</v>
          </cell>
          <cell r="J627"/>
          <cell r="K627"/>
          <cell r="L627"/>
          <cell r="M627" t="str">
            <v>618480449068</v>
          </cell>
          <cell r="N627" t="str">
            <v>In Production</v>
          </cell>
          <cell r="O627" t="str">
            <v>https://images.fun.com/products/71724/1-1.jpg</v>
          </cell>
          <cell r="P627" t="str">
            <v>elope Glasses</v>
          </cell>
          <cell r="Q627" t="str">
            <v>2024 Catalog</v>
          </cell>
          <cell r="R627">
            <v>71724</v>
          </cell>
          <cell r="S627">
            <v>330330</v>
          </cell>
          <cell r="T627">
            <v>62</v>
          </cell>
        </row>
        <row r="628">
          <cell r="A628" t="str">
            <v>EL251464-ST</v>
          </cell>
          <cell r="B628" t="str">
            <v>EL251464-ST</v>
          </cell>
          <cell r="C628" t="str">
            <v>Prince Charming Hat</v>
          </cell>
          <cell r="D628" t="str">
            <v>Disney</v>
          </cell>
          <cell r="E628" t="str">
            <v>Disney Princesses</v>
          </cell>
          <cell r="F628">
            <v>10.99</v>
          </cell>
          <cell r="G628">
            <v>21.99</v>
          </cell>
          <cell r="H628">
            <v>3</v>
          </cell>
          <cell r="I628">
            <v>48</v>
          </cell>
          <cell r="J628"/>
          <cell r="K628"/>
          <cell r="L628"/>
          <cell r="M628" t="str">
            <v>618480048230</v>
          </cell>
          <cell r="N628" t="str">
            <v>PO Ready</v>
          </cell>
          <cell r="O628" t="str">
            <v>https://images.fun.com/products/76527/1-1.jpg</v>
          </cell>
          <cell r="P628" t="str">
            <v>Disney</v>
          </cell>
          <cell r="Q628" t="str">
            <v>2024 Catalog</v>
          </cell>
          <cell r="R628">
            <v>76527</v>
          </cell>
          <cell r="S628">
            <v>251464</v>
          </cell>
          <cell r="T628">
            <v>61</v>
          </cell>
        </row>
        <row r="629">
          <cell r="A629" t="str">
            <v>EL291150-ST</v>
          </cell>
          <cell r="B629" t="str">
            <v>EL291150-ST</v>
          </cell>
          <cell r="C629" t="str">
            <v>Maleficent Plush Hat</v>
          </cell>
          <cell r="D629" t="str">
            <v>Disney</v>
          </cell>
          <cell r="E629" t="str">
            <v>Villains - Maleficent</v>
          </cell>
          <cell r="F629">
            <v>10.99</v>
          </cell>
          <cell r="G629">
            <v>21.99</v>
          </cell>
          <cell r="H629">
            <v>3</v>
          </cell>
          <cell r="I629">
            <v>36</v>
          </cell>
          <cell r="J629"/>
          <cell r="K629"/>
          <cell r="L629"/>
          <cell r="M629" t="str">
            <v>618480850567</v>
          </cell>
          <cell r="N629" t="str">
            <v>In Production</v>
          </cell>
          <cell r="O629" t="str">
            <v>https://images.fun.com/products/3423/1-1.jpg</v>
          </cell>
          <cell r="P629" t="str">
            <v>Disney Villains</v>
          </cell>
          <cell r="Q629" t="str">
            <v>2024 Catalog</v>
          </cell>
          <cell r="R629">
            <v>3423</v>
          </cell>
          <cell r="S629">
            <v>291150</v>
          </cell>
          <cell r="T629">
            <v>61</v>
          </cell>
        </row>
        <row r="630">
          <cell r="A630" t="str">
            <v>EL290055-ST</v>
          </cell>
          <cell r="B630" t="str">
            <v>EL290055-ST</v>
          </cell>
          <cell r="C630" t="str">
            <v>Judy Hopps Bowler Hat</v>
          </cell>
          <cell r="D630" t="str">
            <v>Disney</v>
          </cell>
          <cell r="E630" t="str">
            <v>Zootopia</v>
          </cell>
          <cell r="F630">
            <v>10.99</v>
          </cell>
          <cell r="G630">
            <v>21.99</v>
          </cell>
          <cell r="H630">
            <v>3</v>
          </cell>
          <cell r="I630">
            <v>6</v>
          </cell>
          <cell r="J630"/>
          <cell r="K630"/>
          <cell r="L630"/>
          <cell r="M630" t="str">
            <v>618480027617</v>
          </cell>
          <cell r="N630" t="str">
            <v>In Production</v>
          </cell>
          <cell r="O630" t="str">
            <v>https://images.fun.com/products/37008/1-1.jpg</v>
          </cell>
          <cell r="P630" t="str">
            <v>Disney Zootopia</v>
          </cell>
          <cell r="Q630" t="str">
            <v>2024 Catalog</v>
          </cell>
          <cell r="R630">
            <v>37008</v>
          </cell>
          <cell r="S630">
            <v>290055</v>
          </cell>
          <cell r="T630">
            <v>61</v>
          </cell>
        </row>
        <row r="631">
          <cell r="A631" t="str">
            <v>EL429002-ST</v>
          </cell>
          <cell r="B631" t="str">
            <v>EL429002-ST</v>
          </cell>
          <cell r="C631" t="str">
            <v>The Fish Costume Companion</v>
          </cell>
          <cell r="D631" t="str">
            <v>Dr. Seuss</v>
          </cell>
          <cell r="E631" t="str">
            <v>The Cat in the Hat</v>
          </cell>
          <cell r="F631">
            <v>9.99</v>
          </cell>
          <cell r="G631">
            <v>19.989999999999998</v>
          </cell>
          <cell r="H631">
            <v>1</v>
          </cell>
          <cell r="I631">
            <v>40</v>
          </cell>
          <cell r="J631"/>
          <cell r="K631"/>
          <cell r="L631"/>
          <cell r="M631" t="str">
            <v>618480042795</v>
          </cell>
          <cell r="N631" t="str">
            <v>PO Ready</v>
          </cell>
          <cell r="O631" t="str">
            <v>https://images.fun.com/products/75505/1-1.jpg</v>
          </cell>
          <cell r="P631" t="str">
            <v xml:space="preserve">Dr. Seuss Cat in the Hat Accessories </v>
          </cell>
          <cell r="Q631" t="str">
            <v>2024 Catalog</v>
          </cell>
          <cell r="R631">
            <v>75505</v>
          </cell>
          <cell r="S631">
            <v>429002</v>
          </cell>
          <cell r="T631">
            <v>61</v>
          </cell>
        </row>
        <row r="632">
          <cell r="A632" t="str">
            <v>EL433101-ST</v>
          </cell>
          <cell r="B632" t="str">
            <v>EL433101-ST</v>
          </cell>
          <cell r="C632" t="str">
            <v>Thing 1&amp;2 Glovettes</v>
          </cell>
          <cell r="D632" t="str">
            <v>Dr. Seuss</v>
          </cell>
          <cell r="E632" t="str">
            <v>The Cat in the Hat</v>
          </cell>
          <cell r="F632">
            <v>5.25</v>
          </cell>
          <cell r="G632">
            <v>10.5</v>
          </cell>
          <cell r="H632">
            <v>3</v>
          </cell>
          <cell r="I632">
            <v>48</v>
          </cell>
          <cell r="J632"/>
          <cell r="K632"/>
          <cell r="L632"/>
          <cell r="M632" t="str">
            <v>618480006117</v>
          </cell>
          <cell r="N632" t="str">
            <v>In Production</v>
          </cell>
          <cell r="O632" t="str">
            <v>https://images.fun.com/products/14905/1-1.jpg</v>
          </cell>
          <cell r="P632" t="str">
            <v>Dr. Seuss Thing 1 &amp; 2 Accessories</v>
          </cell>
          <cell r="Q632" t="str">
            <v>2024 Catalog</v>
          </cell>
          <cell r="R632">
            <v>14905</v>
          </cell>
          <cell r="S632">
            <v>433101</v>
          </cell>
          <cell r="T632">
            <v>61</v>
          </cell>
        </row>
        <row r="633">
          <cell r="A633" t="str">
            <v>EL403130AD-L/XL</v>
          </cell>
          <cell r="B633" t="str">
            <v>EL403130AD-L/XL</v>
          </cell>
          <cell r="C633" t="str">
            <v>Thing 1&amp;2 Costume Mens L/XL</v>
          </cell>
          <cell r="D633" t="str">
            <v>Dr. Seuss</v>
          </cell>
          <cell r="E633" t="str">
            <v>The Cat in the Hat</v>
          </cell>
          <cell r="F633">
            <v>21.5</v>
          </cell>
          <cell r="G633">
            <v>42.99</v>
          </cell>
          <cell r="H633">
            <v>1</v>
          </cell>
          <cell r="I633">
            <v>12</v>
          </cell>
          <cell r="J633"/>
          <cell r="K633"/>
          <cell r="L633"/>
          <cell r="M633" t="str">
            <v>618480005325</v>
          </cell>
          <cell r="N633" t="str">
            <v>In Production</v>
          </cell>
          <cell r="O633" t="str">
            <v>https://images.fun.com/products/14889/1-1.jpg</v>
          </cell>
          <cell r="P633" t="str">
            <v>Dr. Seuss Thing 1 &amp; 2 Costume</v>
          </cell>
          <cell r="Q633" t="str">
            <v>2024 Catalog</v>
          </cell>
          <cell r="R633">
            <v>14889</v>
          </cell>
          <cell r="S633">
            <v>403160</v>
          </cell>
          <cell r="T633">
            <v>61</v>
          </cell>
        </row>
        <row r="634">
          <cell r="A634" t="str">
            <v>EL160141-ST</v>
          </cell>
          <cell r="B634" t="str">
            <v>EL160141-ST</v>
          </cell>
          <cell r="C634" t="str">
            <v>Flamingo Plush Headband</v>
          </cell>
          <cell r="D634" t="str">
            <v>elope</v>
          </cell>
          <cell r="E634" t="str">
            <v>Elope Originals</v>
          </cell>
          <cell r="F634">
            <v>6.5</v>
          </cell>
          <cell r="G634">
            <v>12.99</v>
          </cell>
          <cell r="H634">
            <v>3</v>
          </cell>
          <cell r="I634">
            <v>48</v>
          </cell>
          <cell r="J634"/>
          <cell r="K634"/>
          <cell r="L634"/>
          <cell r="M634" t="str">
            <v>618480047080</v>
          </cell>
          <cell r="N634" t="str">
            <v>In Production</v>
          </cell>
          <cell r="O634" t="str">
            <v>https://images.fun.com/products/72276/1-1.jpg</v>
          </cell>
          <cell r="P634" t="str">
            <v>elope Animal Headband</v>
          </cell>
          <cell r="Q634" t="str">
            <v>2024 Catalog</v>
          </cell>
          <cell r="R634">
            <v>72276</v>
          </cell>
          <cell r="S634">
            <v>160141</v>
          </cell>
          <cell r="T634">
            <v>61</v>
          </cell>
        </row>
        <row r="635">
          <cell r="A635" t="str">
            <v>EL251436-ST</v>
          </cell>
          <cell r="B635" t="str">
            <v>EL251436-ST</v>
          </cell>
          <cell r="C635" t="str">
            <v>Dead Guy Hat</v>
          </cell>
          <cell r="D635" t="str">
            <v>elope</v>
          </cell>
          <cell r="E635" t="str">
            <v>Elope Originals</v>
          </cell>
          <cell r="F635">
            <v>7.99</v>
          </cell>
          <cell r="G635">
            <v>15.99</v>
          </cell>
          <cell r="H635">
            <v>3</v>
          </cell>
          <cell r="I635">
            <v>12</v>
          </cell>
          <cell r="J635"/>
          <cell r="K635"/>
          <cell r="L635"/>
          <cell r="M635" t="str">
            <v>618480047226</v>
          </cell>
          <cell r="N635" t="str">
            <v>PO Ready</v>
          </cell>
          <cell r="O635" t="str">
            <v>https://images.fun.com/products/78417/1-1.jpg</v>
          </cell>
          <cell r="P635" t="str">
            <v>elope Character</v>
          </cell>
          <cell r="Q635" t="str">
            <v>2024 Catalog</v>
          </cell>
          <cell r="R635">
            <v>78417</v>
          </cell>
          <cell r="S635">
            <v>251436</v>
          </cell>
          <cell r="T635">
            <v>61</v>
          </cell>
        </row>
        <row r="636">
          <cell r="A636" t="str">
            <v>EL323131-ST</v>
          </cell>
          <cell r="B636" t="str">
            <v>EL323131-ST</v>
          </cell>
          <cell r="C636" t="str">
            <v>50s Rhinestone Glasses Black/Clear</v>
          </cell>
          <cell r="D636" t="str">
            <v>elope</v>
          </cell>
          <cell r="E636" t="str">
            <v>Elope Originals</v>
          </cell>
          <cell r="F636">
            <v>4.5</v>
          </cell>
          <cell r="G636">
            <v>8.99</v>
          </cell>
          <cell r="H636">
            <v>6</v>
          </cell>
          <cell r="I636">
            <v>240</v>
          </cell>
          <cell r="J636"/>
          <cell r="K636"/>
          <cell r="L636"/>
          <cell r="M636" t="str">
            <v>618480372014</v>
          </cell>
          <cell r="N636" t="str">
            <v>In Production</v>
          </cell>
          <cell r="O636" t="str">
            <v>https://images.fun.com/products/3436/1-1.jpg</v>
          </cell>
          <cell r="P636" t="str">
            <v>elope Glasses</v>
          </cell>
          <cell r="Q636" t="str">
            <v>2024 Catalog</v>
          </cell>
          <cell r="R636">
            <v>3436</v>
          </cell>
          <cell r="S636">
            <v>323131</v>
          </cell>
          <cell r="T636">
            <v>61</v>
          </cell>
        </row>
        <row r="637">
          <cell r="A637" t="str">
            <v>EL324130-ST</v>
          </cell>
          <cell r="B637" t="str">
            <v>EL324130-ST</v>
          </cell>
          <cell r="C637" t="str">
            <v>Mr. 50s Glasses</v>
          </cell>
          <cell r="D637" t="str">
            <v>elope</v>
          </cell>
          <cell r="E637" t="str">
            <v>Elope Originals</v>
          </cell>
          <cell r="F637">
            <v>4.5</v>
          </cell>
          <cell r="G637">
            <v>8.99</v>
          </cell>
          <cell r="H637">
            <v>6</v>
          </cell>
          <cell r="I637">
            <v>288</v>
          </cell>
          <cell r="J637"/>
          <cell r="K637"/>
          <cell r="L637"/>
          <cell r="M637" t="str">
            <v>618480638011</v>
          </cell>
          <cell r="N637" t="str">
            <v>In Production</v>
          </cell>
          <cell r="O637" t="str">
            <v>https://images.fun.com/products/18144/1-1.jpg</v>
          </cell>
          <cell r="P637" t="str">
            <v>elope Glasses</v>
          </cell>
          <cell r="Q637" t="str">
            <v>2024 Catalog</v>
          </cell>
          <cell r="R637">
            <v>18144</v>
          </cell>
          <cell r="S637">
            <v>324130</v>
          </cell>
          <cell r="T637">
            <v>61</v>
          </cell>
        </row>
        <row r="638">
          <cell r="A638" t="str">
            <v>EL337900-ST</v>
          </cell>
          <cell r="B638" t="str">
            <v>EL337900-ST</v>
          </cell>
          <cell r="C638" t="str">
            <v>Police Glasses</v>
          </cell>
          <cell r="D638" t="str">
            <v>elope</v>
          </cell>
          <cell r="E638" t="str">
            <v>Elope Originals</v>
          </cell>
          <cell r="F638">
            <v>4.5</v>
          </cell>
          <cell r="G638">
            <v>8.99</v>
          </cell>
          <cell r="H638">
            <v>6</v>
          </cell>
          <cell r="I638">
            <v>192</v>
          </cell>
          <cell r="J638"/>
          <cell r="K638"/>
          <cell r="L638"/>
          <cell r="M638" t="str">
            <v>618480046335</v>
          </cell>
          <cell r="N638" t="str">
            <v>PO Ready</v>
          </cell>
          <cell r="O638" t="str">
            <v>https://images.fun.com/products/81034/1-1.jpg</v>
          </cell>
          <cell r="P638" t="str">
            <v>elope Glasses</v>
          </cell>
          <cell r="Q638" t="str">
            <v>2024 Catalog</v>
          </cell>
          <cell r="R638">
            <v>81034</v>
          </cell>
          <cell r="S638">
            <v>337900</v>
          </cell>
          <cell r="T638">
            <v>61</v>
          </cell>
        </row>
        <row r="639">
          <cell r="A639" t="str">
            <v>EL300330-ST</v>
          </cell>
          <cell r="B639" t="str">
            <v>EL300330-ST</v>
          </cell>
          <cell r="C639" t="str">
            <v>Hypno Goggles White/Smoke</v>
          </cell>
          <cell r="D639" t="str">
            <v>elope</v>
          </cell>
          <cell r="E639" t="str">
            <v>Elope Originals</v>
          </cell>
          <cell r="F639">
            <v>6.5</v>
          </cell>
          <cell r="G639">
            <v>12.99</v>
          </cell>
          <cell r="H639">
            <v>6</v>
          </cell>
          <cell r="I639">
            <v>120</v>
          </cell>
          <cell r="J639"/>
          <cell r="K639"/>
          <cell r="L639"/>
          <cell r="M639" t="str">
            <v>618480497014</v>
          </cell>
          <cell r="N639" t="str">
            <v>In Production</v>
          </cell>
          <cell r="O639" t="str">
            <v>https://images.fun.com/products/69169/1-1.jpg</v>
          </cell>
          <cell r="P639" t="str">
            <v xml:space="preserve">elope Goggles </v>
          </cell>
          <cell r="Q639" t="str">
            <v>2024 Catalog</v>
          </cell>
          <cell r="R639">
            <v>69169</v>
          </cell>
          <cell r="S639">
            <v>300330</v>
          </cell>
          <cell r="T639">
            <v>61</v>
          </cell>
        </row>
        <row r="640">
          <cell r="A640" t="str">
            <v>EL451700-ST</v>
          </cell>
          <cell r="B640" t="str">
            <v>EL451700-ST</v>
          </cell>
          <cell r="C640" t="str">
            <v>Bull Scarecrow Mouth Mover Mask</v>
          </cell>
          <cell r="D640" t="str">
            <v>elope</v>
          </cell>
          <cell r="E640" t="str">
            <v>Elope Originals</v>
          </cell>
          <cell r="F640">
            <v>21.5</v>
          </cell>
          <cell r="G640">
            <v>42.99</v>
          </cell>
          <cell r="H640">
            <v>1</v>
          </cell>
          <cell r="I640">
            <v>4</v>
          </cell>
          <cell r="J640"/>
          <cell r="K640"/>
          <cell r="L640"/>
          <cell r="M640" t="str">
            <v>618480048285</v>
          </cell>
          <cell r="N640" t="str">
            <v>In Production</v>
          </cell>
          <cell r="O640" t="str">
            <v>https://images.fun.com/products/74778/1-1.jpg</v>
          </cell>
          <cell r="P640" t="str">
            <v>elope Mouth Mover</v>
          </cell>
          <cell r="Q640" t="str">
            <v>2024 Catalog</v>
          </cell>
          <cell r="R640">
            <v>74778</v>
          </cell>
          <cell r="S640">
            <v>451700</v>
          </cell>
          <cell r="T640">
            <v>61</v>
          </cell>
        </row>
        <row r="641">
          <cell r="A641" t="str">
            <v>EL451712-ST</v>
          </cell>
          <cell r="B641" t="str">
            <v>EL451712-ST</v>
          </cell>
          <cell r="C641" t="str">
            <v>Pig Scarecrow Mouth Mover Mask</v>
          </cell>
          <cell r="D641" t="str">
            <v>elope</v>
          </cell>
          <cell r="E641" t="str">
            <v>Elope Originals</v>
          </cell>
          <cell r="F641">
            <v>21.5</v>
          </cell>
          <cell r="G641">
            <v>42.99</v>
          </cell>
          <cell r="H641">
            <v>1</v>
          </cell>
          <cell r="I641">
            <v>8</v>
          </cell>
          <cell r="J641"/>
          <cell r="K641"/>
          <cell r="L641"/>
          <cell r="M641" t="str">
            <v>618480048407</v>
          </cell>
          <cell r="N641" t="str">
            <v>In Production</v>
          </cell>
          <cell r="O641" t="str">
            <v>https://images.fun.com/products/74776/1-1.jpg</v>
          </cell>
          <cell r="P641" t="str">
            <v>elope Mouth Mover</v>
          </cell>
          <cell r="Q641" t="str">
            <v>2024 Catalog</v>
          </cell>
          <cell r="R641">
            <v>74776</v>
          </cell>
          <cell r="S641">
            <v>451712</v>
          </cell>
          <cell r="T641">
            <v>61</v>
          </cell>
        </row>
        <row r="642">
          <cell r="A642" t="str">
            <v>EL422716-ST</v>
          </cell>
          <cell r="B642" t="str">
            <v>EL422716-ST</v>
          </cell>
          <cell r="C642" t="str">
            <v>Black Bear Ears Headband &amp; Tail Kit</v>
          </cell>
          <cell r="D642" t="str">
            <v>elope</v>
          </cell>
          <cell r="E642" t="str">
            <v>Elope Originals</v>
          </cell>
          <cell r="F642">
            <v>5.25</v>
          </cell>
          <cell r="G642">
            <v>10.5</v>
          </cell>
          <cell r="H642">
            <v>3</v>
          </cell>
          <cell r="I642">
            <v>96</v>
          </cell>
          <cell r="J642"/>
          <cell r="K642"/>
          <cell r="L642"/>
          <cell r="M642" t="str">
            <v>618480040517</v>
          </cell>
          <cell r="N642" t="str">
            <v>In Production</v>
          </cell>
          <cell r="O642" t="str">
            <v>https://images.fun.com/products/69208/1-1.jpg</v>
          </cell>
          <cell r="P642" t="str">
            <v>elope Animal Kit</v>
          </cell>
          <cell r="Q642" t="str">
            <v>2024 Catalog</v>
          </cell>
          <cell r="R642">
            <v>69208</v>
          </cell>
          <cell r="S642">
            <v>422716</v>
          </cell>
          <cell r="T642">
            <v>60</v>
          </cell>
        </row>
        <row r="643">
          <cell r="A643" t="str">
            <v>EL290544-ST</v>
          </cell>
          <cell r="B643" t="str">
            <v>EL290544-ST</v>
          </cell>
          <cell r="C643" t="str">
            <v>Swan Plush Hat</v>
          </cell>
          <cell r="D643" t="str">
            <v>elope</v>
          </cell>
          <cell r="E643" t="str">
            <v>Elope Originals</v>
          </cell>
          <cell r="F643">
            <v>10.99</v>
          </cell>
          <cell r="G643">
            <v>21.99</v>
          </cell>
          <cell r="H643">
            <v>3</v>
          </cell>
          <cell r="I643">
            <v>36</v>
          </cell>
          <cell r="J643"/>
          <cell r="K643"/>
          <cell r="L643"/>
          <cell r="M643" t="str">
            <v>618480037104</v>
          </cell>
          <cell r="N643" t="str">
            <v>In Production</v>
          </cell>
          <cell r="O643" t="str">
            <v>https://images.fun.com/products/69124/1-1.jpg</v>
          </cell>
          <cell r="P643" t="str">
            <v>elope Animal Plush Hat</v>
          </cell>
          <cell r="Q643" t="str">
            <v>2024 Catalog</v>
          </cell>
          <cell r="R643">
            <v>69124</v>
          </cell>
          <cell r="S643">
            <v>290544</v>
          </cell>
          <cell r="T643">
            <v>60</v>
          </cell>
        </row>
        <row r="644">
          <cell r="A644" t="str">
            <v>EL291645-ST</v>
          </cell>
          <cell r="B644" t="str">
            <v>EL291645-ST</v>
          </cell>
          <cell r="C644" t="str">
            <v>Retro Robot Helmet</v>
          </cell>
          <cell r="D644" t="str">
            <v>elope</v>
          </cell>
          <cell r="E644" t="str">
            <v>Elope Originals</v>
          </cell>
          <cell r="F644">
            <v>8.5</v>
          </cell>
          <cell r="G644">
            <v>16.989999999999998</v>
          </cell>
          <cell r="H644">
            <v>3</v>
          </cell>
          <cell r="I644">
            <v>48</v>
          </cell>
          <cell r="J644"/>
          <cell r="K644"/>
          <cell r="L644"/>
          <cell r="M644" t="str">
            <v>618480041538</v>
          </cell>
          <cell r="N644" t="str">
            <v>In Production</v>
          </cell>
          <cell r="O644" t="str">
            <v>https://images.fun.com/products/69469/1-1.jpg</v>
          </cell>
          <cell r="P644" t="str">
            <v>elope Halloween</v>
          </cell>
          <cell r="Q644" t="str">
            <v>2024 Catalog</v>
          </cell>
          <cell r="R644">
            <v>69469</v>
          </cell>
          <cell r="S644">
            <v>291645</v>
          </cell>
          <cell r="T644">
            <v>60</v>
          </cell>
        </row>
        <row r="645">
          <cell r="A645" t="str">
            <v>EL251579AD-ST</v>
          </cell>
          <cell r="B645" t="str">
            <v>EL251579AD-ST</v>
          </cell>
          <cell r="C645" t="str">
            <v>Scarecrow Hat Adult</v>
          </cell>
          <cell r="D645" t="str">
            <v>elope</v>
          </cell>
          <cell r="E645" t="str">
            <v>Elope Originals</v>
          </cell>
          <cell r="F645">
            <v>7.5</v>
          </cell>
          <cell r="G645">
            <v>14.99</v>
          </cell>
          <cell r="H645">
            <v>3</v>
          </cell>
          <cell r="I645"/>
          <cell r="J645"/>
          <cell r="K645"/>
          <cell r="L645"/>
          <cell r="M645">
            <v>889851316474</v>
          </cell>
          <cell r="N645" t="str">
            <v>PO Ready</v>
          </cell>
          <cell r="O645"/>
          <cell r="P645" t="str">
            <v>elope Halloween Oz</v>
          </cell>
          <cell r="Q645" t="str">
            <v>2024 Catalog</v>
          </cell>
          <cell r="R645"/>
          <cell r="S645">
            <v>251579</v>
          </cell>
          <cell r="T645">
            <v>60</v>
          </cell>
        </row>
        <row r="646">
          <cell r="A646" t="str">
            <v>EL423510-ST</v>
          </cell>
          <cell r="B646" t="str">
            <v>EL423510-ST</v>
          </cell>
          <cell r="C646" t="str">
            <v>Deluxe Cheshire Cat Ears HB &amp; Tail Kit</v>
          </cell>
          <cell r="D646" t="str">
            <v>Disney</v>
          </cell>
          <cell r="E646" t="str">
            <v>Alice Through the Looking Glass</v>
          </cell>
          <cell r="F646">
            <v>8.5</v>
          </cell>
          <cell r="G646">
            <v>16.989999999999998</v>
          </cell>
          <cell r="H646">
            <v>3</v>
          </cell>
          <cell r="I646">
            <v>24</v>
          </cell>
          <cell r="J646"/>
          <cell r="K646"/>
          <cell r="L646"/>
          <cell r="M646" t="str">
            <v>618480033106</v>
          </cell>
          <cell r="N646" t="str">
            <v>In Production</v>
          </cell>
          <cell r="O646" t="str">
            <v>https://images.fun.com/products/69217/1-1.jpg</v>
          </cell>
          <cell r="P646" t="str">
            <v xml:space="preserve">Disney Alice in Wonderland </v>
          </cell>
          <cell r="Q646" t="str">
            <v>2024 Catalog</v>
          </cell>
          <cell r="R646">
            <v>69217</v>
          </cell>
          <cell r="S646">
            <v>423510</v>
          </cell>
          <cell r="T646">
            <v>59</v>
          </cell>
        </row>
        <row r="647">
          <cell r="A647" t="str">
            <v>EL200361-ST</v>
          </cell>
          <cell r="B647" t="str">
            <v>EL200361-ST</v>
          </cell>
          <cell r="C647" t="str">
            <v>Woody Hat Toddler</v>
          </cell>
          <cell r="D647" t="str">
            <v>Disney</v>
          </cell>
          <cell r="E647" t="str">
            <v>Toy Story</v>
          </cell>
          <cell r="F647">
            <v>10.99</v>
          </cell>
          <cell r="G647">
            <v>21.99</v>
          </cell>
          <cell r="H647">
            <v>3</v>
          </cell>
          <cell r="I647">
            <v>36</v>
          </cell>
          <cell r="J647"/>
          <cell r="K647"/>
          <cell r="L647"/>
          <cell r="M647" t="str">
            <v>618480044157</v>
          </cell>
          <cell r="N647" t="str">
            <v>In Production</v>
          </cell>
          <cell r="O647" t="str">
            <v>https://images.fun.com/products/71282/1-1.jpg</v>
          </cell>
          <cell r="P647" t="str">
            <v>Disney Toy Story</v>
          </cell>
          <cell r="Q647" t="str">
            <v>2024 Catalog</v>
          </cell>
          <cell r="R647">
            <v>71282</v>
          </cell>
          <cell r="S647">
            <v>200361</v>
          </cell>
          <cell r="T647">
            <v>59</v>
          </cell>
        </row>
        <row r="648">
          <cell r="A648" t="str">
            <v>EL400617CH-M</v>
          </cell>
          <cell r="B648" t="str">
            <v>EL400617CH-M</v>
          </cell>
          <cell r="C648" t="str">
            <v>The Cat in the Hat Costume Girls M</v>
          </cell>
          <cell r="D648" t="str">
            <v>Dr. Seuss</v>
          </cell>
          <cell r="E648" t="str">
            <v>The Cat in the Hat</v>
          </cell>
          <cell r="F648">
            <v>18.5</v>
          </cell>
          <cell r="G648">
            <v>36.99</v>
          </cell>
          <cell r="H648">
            <v>1</v>
          </cell>
          <cell r="I648">
            <v>24</v>
          </cell>
          <cell r="J648"/>
          <cell r="K648"/>
          <cell r="L648"/>
          <cell r="M648" t="str">
            <v>618480043129</v>
          </cell>
          <cell r="N648" t="str">
            <v>In Production</v>
          </cell>
          <cell r="O648" t="str">
            <v>https://images.fun.com/products/70645/1-1.jpg</v>
          </cell>
          <cell r="P648" t="str">
            <v>Dr. Seuss Cat in the Hat Costume</v>
          </cell>
          <cell r="Q648" t="str">
            <v>2024 Catalog</v>
          </cell>
          <cell r="R648">
            <v>70645</v>
          </cell>
          <cell r="S648" t="str">
            <v>400617M</v>
          </cell>
          <cell r="T648">
            <v>59</v>
          </cell>
        </row>
        <row r="649">
          <cell r="A649" t="str">
            <v>EL451328-M</v>
          </cell>
          <cell r="B649" t="str">
            <v>EL451328-M</v>
          </cell>
          <cell r="C649" t="str">
            <v>The Grinch Santa Open Face Costume Adult M</v>
          </cell>
          <cell r="D649" t="str">
            <v>Dr. Seuss</v>
          </cell>
          <cell r="E649" t="str">
            <v>The Grinch</v>
          </cell>
          <cell r="F649">
            <v>42.5</v>
          </cell>
          <cell r="G649">
            <v>84.99</v>
          </cell>
          <cell r="H649">
            <v>1</v>
          </cell>
          <cell r="I649">
            <v>8</v>
          </cell>
          <cell r="J649"/>
          <cell r="K649"/>
          <cell r="L649"/>
          <cell r="M649" t="str">
            <v>618480046700</v>
          </cell>
          <cell r="N649" t="str">
            <v>PO Ready</v>
          </cell>
          <cell r="O649" t="str">
            <v>https://images.fun.com/products/75749/1-1.jpg</v>
          </cell>
          <cell r="P649" t="str">
            <v>Dr. Seuss The Grinch Santa Costume</v>
          </cell>
          <cell r="Q649" t="str">
            <v>2024 Catalog</v>
          </cell>
          <cell r="R649">
            <v>75749</v>
          </cell>
          <cell r="S649" t="str">
            <v>451328M</v>
          </cell>
          <cell r="T649">
            <v>59</v>
          </cell>
        </row>
        <row r="650">
          <cell r="A650" t="str">
            <v>900000-ST</v>
          </cell>
          <cell r="B650" t="str">
            <v>900000-ST</v>
          </cell>
          <cell r="C650" t="str">
            <v>elope Hat Rack (21 heads)</v>
          </cell>
          <cell r="D650" t="str">
            <v>elope</v>
          </cell>
          <cell r="E650" t="str">
            <v>Elope Originals</v>
          </cell>
          <cell r="F650">
            <v>90</v>
          </cell>
          <cell r="G650" t="str">
            <v>N/A</v>
          </cell>
          <cell r="H650">
            <v>1</v>
          </cell>
          <cell r="I650">
            <v>1</v>
          </cell>
          <cell r="J650"/>
          <cell r="K650"/>
          <cell r="L650"/>
          <cell r="M650" t="str">
            <v>618480344738</v>
          </cell>
          <cell r="N650" t="str">
            <v>In Production</v>
          </cell>
          <cell r="O650" t="str">
            <v>https://images.fun.com/products/85066/1-1.jpg</v>
          </cell>
          <cell r="P650" t="str">
            <v>elope Display</v>
          </cell>
          <cell r="Q650" t="str">
            <v>2024 Catalog</v>
          </cell>
          <cell r="R650" t="e">
            <v>#N/A</v>
          </cell>
          <cell r="S650">
            <v>900000</v>
          </cell>
          <cell r="T650">
            <v>59</v>
          </cell>
        </row>
        <row r="651">
          <cell r="A651" t="str">
            <v>EL200330-ST</v>
          </cell>
          <cell r="B651" t="str">
            <v>EL200330-ST</v>
          </cell>
          <cell r="C651" t="str">
            <v>Alien Plush Hat Kids</v>
          </cell>
          <cell r="D651" t="str">
            <v>Disney</v>
          </cell>
          <cell r="E651" t="str">
            <v>Toy Story</v>
          </cell>
          <cell r="F651">
            <v>12.5</v>
          </cell>
          <cell r="G651">
            <v>24.99</v>
          </cell>
          <cell r="H651">
            <v>3</v>
          </cell>
          <cell r="I651">
            <v>48</v>
          </cell>
          <cell r="J651"/>
          <cell r="K651"/>
          <cell r="L651"/>
          <cell r="M651" t="str">
            <v>618480686012</v>
          </cell>
          <cell r="N651" t="str">
            <v>In Production</v>
          </cell>
          <cell r="O651" t="str">
            <v>https://images.fun.com/products/73957/1-1.jpg</v>
          </cell>
          <cell r="P651" t="str">
            <v>Disney Toy Story</v>
          </cell>
          <cell r="Q651" t="str">
            <v>2024 Catalog</v>
          </cell>
          <cell r="R651">
            <v>73957</v>
          </cell>
          <cell r="S651">
            <v>200330</v>
          </cell>
          <cell r="T651">
            <v>58</v>
          </cell>
        </row>
        <row r="652">
          <cell r="A652" t="str">
            <v>EL403430-XL</v>
          </cell>
          <cell r="B652" t="str">
            <v>EL403430-XL</v>
          </cell>
          <cell r="C652" t="str">
            <v>The Cat in the Hat Costume Kids XL</v>
          </cell>
          <cell r="D652" t="str">
            <v>Dr. Seuss</v>
          </cell>
          <cell r="E652" t="str">
            <v>The Cat in the Hat</v>
          </cell>
          <cell r="F652">
            <v>15.99</v>
          </cell>
          <cell r="G652">
            <v>31.99</v>
          </cell>
          <cell r="H652">
            <v>1</v>
          </cell>
          <cell r="I652">
            <v>24</v>
          </cell>
          <cell r="J652"/>
          <cell r="K652"/>
          <cell r="L652"/>
          <cell r="M652" t="str">
            <v>618480046366</v>
          </cell>
          <cell r="N652" t="str">
            <v>In Production</v>
          </cell>
          <cell r="O652" t="str">
            <v>https://images.fun.com/products/14894/1-1.jpg</v>
          </cell>
          <cell r="P652" t="str">
            <v>Dr. Seuss Cat in the Hat Costume</v>
          </cell>
          <cell r="Q652" t="str">
            <v>2024 Catalog</v>
          </cell>
          <cell r="R652">
            <v>14894</v>
          </cell>
          <cell r="S652" t="str">
            <v>403430XL</v>
          </cell>
          <cell r="T652">
            <v>58</v>
          </cell>
        </row>
        <row r="653">
          <cell r="A653" t="str">
            <v>EL422747-ST</v>
          </cell>
          <cell r="B653" t="str">
            <v>EL422747-ST</v>
          </cell>
          <cell r="C653" t="str">
            <v>Bunny Perky Tail</v>
          </cell>
          <cell r="D653" t="str">
            <v>elope</v>
          </cell>
          <cell r="E653" t="str">
            <v>Elope Originals</v>
          </cell>
          <cell r="F653">
            <v>4.5</v>
          </cell>
          <cell r="G653">
            <v>8.99</v>
          </cell>
          <cell r="H653">
            <v>3</v>
          </cell>
          <cell r="I653">
            <v>48</v>
          </cell>
          <cell r="J653"/>
          <cell r="K653"/>
          <cell r="L653"/>
          <cell r="M653" t="str">
            <v>618480037395</v>
          </cell>
          <cell r="N653" t="str">
            <v>In Production</v>
          </cell>
          <cell r="O653" t="str">
            <v>https://images.fun.com/products/46999/1-1.jpg</v>
          </cell>
          <cell r="P653" t="str">
            <v>elope Animal</v>
          </cell>
          <cell r="Q653" t="str">
            <v>2024 Catalog</v>
          </cell>
          <cell r="R653">
            <v>46999</v>
          </cell>
          <cell r="S653">
            <v>422747</v>
          </cell>
          <cell r="T653">
            <v>58</v>
          </cell>
        </row>
        <row r="654">
          <cell r="A654" t="str">
            <v>EL331730-ST</v>
          </cell>
          <cell r="B654" t="str">
            <v>EL331730-ST</v>
          </cell>
          <cell r="C654" t="str">
            <v>Black Cat Glasses</v>
          </cell>
          <cell r="D654" t="str">
            <v>elope</v>
          </cell>
          <cell r="E654" t="str">
            <v>Elope Originals</v>
          </cell>
          <cell r="F654">
            <v>4.5</v>
          </cell>
          <cell r="G654">
            <v>8.99</v>
          </cell>
          <cell r="H654">
            <v>6</v>
          </cell>
          <cell r="I654">
            <v>240</v>
          </cell>
          <cell r="J654"/>
          <cell r="K654"/>
          <cell r="L654"/>
          <cell r="M654" t="str">
            <v>618480255010</v>
          </cell>
          <cell r="N654" t="str">
            <v>In Production</v>
          </cell>
          <cell r="O654" t="str">
            <v>https://images.fun.com/products/72261/1-1.jpg</v>
          </cell>
          <cell r="P654" t="str">
            <v>elope Glasses</v>
          </cell>
          <cell r="Q654" t="str">
            <v>2024 Catalog</v>
          </cell>
          <cell r="R654">
            <v>72261</v>
          </cell>
          <cell r="S654">
            <v>331730</v>
          </cell>
          <cell r="T654">
            <v>58</v>
          </cell>
        </row>
        <row r="655">
          <cell r="A655" t="str">
            <v>EL329931-ST</v>
          </cell>
          <cell r="B655" t="str">
            <v>EL329931-ST</v>
          </cell>
          <cell r="C655" t="str">
            <v>Mad Scientist Glasses</v>
          </cell>
          <cell r="D655" t="str">
            <v>elope</v>
          </cell>
          <cell r="E655" t="str">
            <v>Elope Originals</v>
          </cell>
          <cell r="F655">
            <v>4.5</v>
          </cell>
          <cell r="G655">
            <v>8.99</v>
          </cell>
          <cell r="H655">
            <v>6</v>
          </cell>
          <cell r="I655">
            <v>300</v>
          </cell>
          <cell r="J655"/>
          <cell r="K655"/>
          <cell r="L655"/>
          <cell r="M655" t="str">
            <v>618480623024</v>
          </cell>
          <cell r="N655" t="str">
            <v>In Production</v>
          </cell>
          <cell r="O655" t="str">
            <v>https://images.fun.com/products/72634/1-1.jpg</v>
          </cell>
          <cell r="P655" t="str">
            <v>elope Glasses</v>
          </cell>
          <cell r="Q655" t="str">
            <v>2024 Catalog</v>
          </cell>
          <cell r="R655">
            <v>72634</v>
          </cell>
          <cell r="S655">
            <v>329931</v>
          </cell>
          <cell r="T655">
            <v>58</v>
          </cell>
        </row>
        <row r="656">
          <cell r="A656" t="str">
            <v>EL251522-ST</v>
          </cell>
          <cell r="B656" t="str">
            <v>EL251522-ST</v>
          </cell>
          <cell r="C656" t="str">
            <v>Horse Jawesome</v>
          </cell>
          <cell r="D656" t="str">
            <v>elope</v>
          </cell>
          <cell r="E656" t="str">
            <v>Elope Originals</v>
          </cell>
          <cell r="F656">
            <v>9.99</v>
          </cell>
          <cell r="G656">
            <v>19.989999999999998</v>
          </cell>
          <cell r="H656">
            <v>3</v>
          </cell>
          <cell r="I656">
            <v>24</v>
          </cell>
          <cell r="J656"/>
          <cell r="K656"/>
          <cell r="L656"/>
          <cell r="M656" t="str">
            <v>889851220238</v>
          </cell>
          <cell r="N656" t="str">
            <v>In Production</v>
          </cell>
          <cell r="O656" t="str">
            <v>https://images.fun.com/products/86453/1-1.jpg</v>
          </cell>
          <cell r="P656" t="str">
            <v>elope Jawesome</v>
          </cell>
          <cell r="Q656" t="str">
            <v>2024 Catalog</v>
          </cell>
          <cell r="R656" t="e">
            <v>#N/A</v>
          </cell>
          <cell r="S656">
            <v>251522</v>
          </cell>
          <cell r="T656">
            <v>58</v>
          </cell>
        </row>
        <row r="657">
          <cell r="A657" t="str">
            <v>EL112330-ST</v>
          </cell>
          <cell r="B657" t="str">
            <v>EL112330-ST</v>
          </cell>
          <cell r="C657" t="str">
            <v>Gold Mini Queen of Hearts Crown 5.75"</v>
          </cell>
          <cell r="D657" t="str">
            <v>elope</v>
          </cell>
          <cell r="E657" t="str">
            <v>Elope Originals</v>
          </cell>
          <cell r="F657">
            <v>13.99</v>
          </cell>
          <cell r="G657">
            <v>27.99</v>
          </cell>
          <cell r="H657">
            <v>3</v>
          </cell>
          <cell r="I657">
            <v>12</v>
          </cell>
          <cell r="J657"/>
          <cell r="K657"/>
          <cell r="L657"/>
          <cell r="M657" t="str">
            <v>055431913917</v>
          </cell>
          <cell r="N657" t="str">
            <v>In Production</v>
          </cell>
          <cell r="O657" t="str">
            <v>https://images.fun.com/products/3341/1-1.jpg</v>
          </cell>
          <cell r="P657" t="str">
            <v>elope King/Queen/Crowns/Tiara</v>
          </cell>
          <cell r="Q657" t="str">
            <v>2024 Catalog</v>
          </cell>
          <cell r="R657">
            <v>3341</v>
          </cell>
          <cell r="S657">
            <v>112330</v>
          </cell>
          <cell r="T657">
            <v>58</v>
          </cell>
        </row>
        <row r="658">
          <cell r="A658" t="str">
            <v>EL400622CH-S</v>
          </cell>
          <cell r="B658" t="str">
            <v>EL400622CH-S</v>
          </cell>
          <cell r="C658" t="str">
            <v>Thing 1&amp;2 Costume Girls S</v>
          </cell>
          <cell r="D658" t="str">
            <v>Dr. Seuss</v>
          </cell>
          <cell r="E658" t="str">
            <v>The Cat in the Hat</v>
          </cell>
          <cell r="F658">
            <v>18.5</v>
          </cell>
          <cell r="G658">
            <v>36.99</v>
          </cell>
          <cell r="H658">
            <v>1</v>
          </cell>
          <cell r="I658">
            <v>24</v>
          </cell>
          <cell r="J658"/>
          <cell r="K658"/>
          <cell r="L658"/>
          <cell r="M658" t="str">
            <v>618480049541</v>
          </cell>
          <cell r="N658" t="str">
            <v>PO Ready</v>
          </cell>
          <cell r="O658" t="str">
            <v>https://images.fun.com/products/77454/1-1.jpg</v>
          </cell>
          <cell r="P658" t="str">
            <v>Dr. Seuss Thing 1 &amp; 2 Costume</v>
          </cell>
          <cell r="Q658" t="str">
            <v>2024 Catalog</v>
          </cell>
          <cell r="R658">
            <v>77454</v>
          </cell>
          <cell r="S658" t="str">
            <v>400622S</v>
          </cell>
          <cell r="T658">
            <v>57</v>
          </cell>
        </row>
        <row r="659">
          <cell r="A659" t="str">
            <v>EL422500-ST</v>
          </cell>
          <cell r="B659" t="str">
            <v>EL422500-ST</v>
          </cell>
          <cell r="C659" t="str">
            <v>Zebra Ears Headband &amp; Tail Kit</v>
          </cell>
          <cell r="D659" t="str">
            <v>elope</v>
          </cell>
          <cell r="E659" t="str">
            <v>Elope Originals</v>
          </cell>
          <cell r="F659">
            <v>5.25</v>
          </cell>
          <cell r="G659">
            <v>10.5</v>
          </cell>
          <cell r="H659">
            <v>3</v>
          </cell>
          <cell r="I659">
            <v>96</v>
          </cell>
          <cell r="J659"/>
          <cell r="K659"/>
          <cell r="L659"/>
          <cell r="M659" t="str">
            <v>618480426984</v>
          </cell>
          <cell r="N659" t="str">
            <v>In Production</v>
          </cell>
          <cell r="O659" t="str">
            <v>https://images.fun.com/products/18130/1-1.jpg</v>
          </cell>
          <cell r="P659" t="str">
            <v>elope Animal Kit</v>
          </cell>
          <cell r="Q659" t="str">
            <v>2024 Catalog</v>
          </cell>
          <cell r="R659">
            <v>18130</v>
          </cell>
          <cell r="S659">
            <v>422500</v>
          </cell>
          <cell r="T659">
            <v>57</v>
          </cell>
        </row>
        <row r="660">
          <cell r="A660" t="str">
            <v>EL160122-ST</v>
          </cell>
          <cell r="B660" t="str">
            <v>EL160122-ST</v>
          </cell>
          <cell r="C660" t="str">
            <v xml:space="preserve">Enchantress Green </v>
          </cell>
          <cell r="D660" t="str">
            <v>elope</v>
          </cell>
          <cell r="E660" t="str">
            <v>Elope Originals</v>
          </cell>
          <cell r="F660">
            <v>3.5</v>
          </cell>
          <cell r="G660">
            <v>6.99</v>
          </cell>
          <cell r="H660">
            <v>3</v>
          </cell>
          <cell r="I660">
            <v>96</v>
          </cell>
          <cell r="J660"/>
          <cell r="K660"/>
          <cell r="L660"/>
          <cell r="M660" t="str">
            <v>618480044683</v>
          </cell>
          <cell r="N660" t="str">
            <v>In Production</v>
          </cell>
          <cell r="O660" t="str">
            <v>https://images.fun.com/products/70910/1-1.jpg</v>
          </cell>
          <cell r="P660" t="str">
            <v>elope Fairy/Garden/Wings</v>
          </cell>
          <cell r="Q660" t="str">
            <v>2024 Catalog</v>
          </cell>
          <cell r="R660">
            <v>70910</v>
          </cell>
          <cell r="S660">
            <v>160122</v>
          </cell>
          <cell r="T660">
            <v>57</v>
          </cell>
        </row>
        <row r="661">
          <cell r="A661" t="str">
            <v>EL440530-ST</v>
          </cell>
          <cell r="B661" t="str">
            <v>EL440530-ST</v>
          </cell>
          <cell r="C661" t="str">
            <v xml:space="preserve">Jimi Hendrix Scarf </v>
          </cell>
          <cell r="D661" t="str">
            <v xml:space="preserve">Jimi Hendrix </v>
          </cell>
          <cell r="E661" t="str">
            <v xml:space="preserve">Jimi Hendrix </v>
          </cell>
          <cell r="F661">
            <v>3.99</v>
          </cell>
          <cell r="G661">
            <v>9.99</v>
          </cell>
          <cell r="H661">
            <v>3</v>
          </cell>
          <cell r="I661" t="str">
            <v xml:space="preserve"> </v>
          </cell>
          <cell r="J661"/>
          <cell r="K661" t="str">
            <v xml:space="preserve"> </v>
          </cell>
          <cell r="L661"/>
          <cell r="M661">
            <v>618480027952</v>
          </cell>
          <cell r="N661" t="str">
            <v>PO Ready</v>
          </cell>
          <cell r="O661" t="str">
            <v>https://images.fun.com/products/37007/1-1.jpg</v>
          </cell>
          <cell r="P661" t="str">
            <v>Jimi Hendrix</v>
          </cell>
          <cell r="Q661" t="str">
            <v xml:space="preserve">2024 Catalog </v>
          </cell>
          <cell r="R661"/>
          <cell r="S661">
            <v>440530</v>
          </cell>
          <cell r="T661">
            <v>57</v>
          </cell>
        </row>
        <row r="662">
          <cell r="A662" t="str">
            <v>EL251303-ST</v>
          </cell>
          <cell r="B662" t="str">
            <v>EL251303-ST</v>
          </cell>
          <cell r="C662" t="str">
            <v>Unbirthday Cake Plush Hat</v>
          </cell>
          <cell r="D662" t="str">
            <v>Disney</v>
          </cell>
          <cell r="E662" t="str">
            <v>Disney Classic</v>
          </cell>
          <cell r="F662">
            <v>16.989999999999998</v>
          </cell>
          <cell r="G662">
            <v>29.99</v>
          </cell>
          <cell r="H662">
            <v>3</v>
          </cell>
          <cell r="I662">
            <v>36</v>
          </cell>
          <cell r="J662"/>
          <cell r="K662"/>
          <cell r="L662"/>
          <cell r="M662" t="str">
            <v>618480043754</v>
          </cell>
          <cell r="N662" t="str">
            <v>PO Ready</v>
          </cell>
          <cell r="O662" t="str">
            <v>https://images.fun.com/products/80778/1-1.jpg</v>
          </cell>
          <cell r="P662" t="str">
            <v xml:space="preserve">Disney Alice in Wonderland </v>
          </cell>
          <cell r="Q662" t="str">
            <v>2024 Catalog</v>
          </cell>
          <cell r="R662">
            <v>80778</v>
          </cell>
          <cell r="S662">
            <v>251303</v>
          </cell>
          <cell r="T662">
            <v>56</v>
          </cell>
        </row>
        <row r="663">
          <cell r="A663" t="str">
            <v>EL101002-ST</v>
          </cell>
          <cell r="B663" t="str">
            <v>EL101002-ST</v>
          </cell>
          <cell r="C663" t="str">
            <v>Moana Flower Headband</v>
          </cell>
          <cell r="D663" t="str">
            <v>Disney</v>
          </cell>
          <cell r="E663" t="str">
            <v>Moana</v>
          </cell>
          <cell r="F663">
            <v>6.99</v>
          </cell>
          <cell r="G663">
            <v>13.99</v>
          </cell>
          <cell r="H663">
            <v>3</v>
          </cell>
          <cell r="I663">
            <v>24</v>
          </cell>
          <cell r="J663"/>
          <cell r="K663"/>
          <cell r="L663"/>
          <cell r="M663" t="str">
            <v>618480041736</v>
          </cell>
          <cell r="N663" t="str">
            <v>In Production</v>
          </cell>
          <cell r="O663" t="str">
            <v>https://images.fun.com/products/65494/1-1.jpg</v>
          </cell>
          <cell r="P663" t="str">
            <v>Disney Moana</v>
          </cell>
          <cell r="Q663" t="str">
            <v>2024 Catalog</v>
          </cell>
          <cell r="R663">
            <v>65494</v>
          </cell>
          <cell r="S663">
            <v>101002</v>
          </cell>
          <cell r="T663">
            <v>56</v>
          </cell>
        </row>
        <row r="664">
          <cell r="A664" t="str">
            <v>EL543200-ST</v>
          </cell>
          <cell r="B664" t="str">
            <v>EL543200-ST</v>
          </cell>
          <cell r="C664" t="str">
            <v>Jack Sparrow Ring Set</v>
          </cell>
          <cell r="D664" t="str">
            <v>Disney</v>
          </cell>
          <cell r="E664" t="str">
            <v>Pirates: Dead Men Tell No Tales</v>
          </cell>
          <cell r="F664">
            <v>12.5</v>
          </cell>
          <cell r="G664">
            <v>24.99</v>
          </cell>
          <cell r="H664">
            <v>3</v>
          </cell>
          <cell r="I664">
            <v>40</v>
          </cell>
          <cell r="J664"/>
          <cell r="K664"/>
          <cell r="L664"/>
          <cell r="M664" t="str">
            <v>618480034677</v>
          </cell>
          <cell r="N664" t="str">
            <v>PO Ready</v>
          </cell>
          <cell r="O664" t="str">
            <v>https://images.fun.com/products/41723/1-1.jpg</v>
          </cell>
          <cell r="P664" t="str">
            <v>Disney Pirate</v>
          </cell>
          <cell r="Q664" t="str">
            <v>2024 Catalog</v>
          </cell>
          <cell r="R664">
            <v>41723</v>
          </cell>
          <cell r="S664">
            <v>543200</v>
          </cell>
          <cell r="T664">
            <v>56</v>
          </cell>
        </row>
        <row r="665">
          <cell r="A665" t="str">
            <v>EL161117-ST</v>
          </cell>
          <cell r="B665" t="str">
            <v>EL161117-ST</v>
          </cell>
          <cell r="C665" t="str">
            <v>Stitch Face Headband</v>
          </cell>
          <cell r="D665" t="str">
            <v>Disney</v>
          </cell>
          <cell r="E665" t="str">
            <v>Lilo &amp; Stitch</v>
          </cell>
          <cell r="F665">
            <v>10.99</v>
          </cell>
          <cell r="G665">
            <v>19.989999999999998</v>
          </cell>
          <cell r="H665">
            <v>3</v>
          </cell>
          <cell r="I665"/>
          <cell r="J665"/>
          <cell r="K665"/>
          <cell r="L665"/>
          <cell r="M665">
            <v>889851218068</v>
          </cell>
          <cell r="N665" t="str">
            <v>In Production</v>
          </cell>
          <cell r="O665" t="str">
            <v>https://images.fun.com/products/86074/1-1.jpg</v>
          </cell>
          <cell r="P665" t="str">
            <v>Disney Lilo &amp; Stitch</v>
          </cell>
          <cell r="Q665" t="str">
            <v>2024 Catalog</v>
          </cell>
          <cell r="R665" t="e">
            <v>#N/A</v>
          </cell>
          <cell r="S665">
            <v>161117</v>
          </cell>
          <cell r="T665">
            <v>55</v>
          </cell>
        </row>
        <row r="666">
          <cell r="A666" t="str">
            <v>EL291152-ST</v>
          </cell>
          <cell r="B666" t="str">
            <v>EL291152-ST</v>
          </cell>
          <cell r="C666" t="str">
            <v>Maleficent Plush Headpiece</v>
          </cell>
          <cell r="D666" t="str">
            <v>Disney</v>
          </cell>
          <cell r="E666" t="str">
            <v>Villains - Maleficent Movie</v>
          </cell>
          <cell r="F666">
            <v>10.99</v>
          </cell>
          <cell r="G666">
            <v>21.99</v>
          </cell>
          <cell r="H666">
            <v>3</v>
          </cell>
          <cell r="I666">
            <v>48</v>
          </cell>
          <cell r="J666"/>
          <cell r="K666"/>
          <cell r="L666"/>
          <cell r="M666" t="str">
            <v>618480013474</v>
          </cell>
          <cell r="N666" t="str">
            <v>In Production</v>
          </cell>
          <cell r="O666" t="str">
            <v>https://images.fun.com/products/69136/1-1.jpg</v>
          </cell>
          <cell r="P666" t="str">
            <v>Disney Villains</v>
          </cell>
          <cell r="Q666" t="str">
            <v>2024 Catalog</v>
          </cell>
          <cell r="R666">
            <v>69136</v>
          </cell>
          <cell r="S666">
            <v>291152</v>
          </cell>
          <cell r="T666">
            <v>55</v>
          </cell>
        </row>
        <row r="667">
          <cell r="A667" t="str">
            <v>EL104989-ST</v>
          </cell>
          <cell r="B667" t="str">
            <v>EL104989-ST</v>
          </cell>
          <cell r="C667" t="str">
            <v>Deluxe Snow Leopard Ears Headband</v>
          </cell>
          <cell r="D667" t="str">
            <v>elope</v>
          </cell>
          <cell r="E667" t="str">
            <v>Elope Originals</v>
          </cell>
          <cell r="F667">
            <v>4.5</v>
          </cell>
          <cell r="G667">
            <v>8.99</v>
          </cell>
          <cell r="H667">
            <v>3</v>
          </cell>
          <cell r="I667">
            <v>96</v>
          </cell>
          <cell r="J667"/>
          <cell r="K667"/>
          <cell r="L667"/>
          <cell r="M667" t="str">
            <v>618480041453</v>
          </cell>
          <cell r="N667" t="str">
            <v>In Production</v>
          </cell>
          <cell r="O667" t="str">
            <v>https://images.fun.com/products/65259/1-1.jpg</v>
          </cell>
          <cell r="P667" t="str">
            <v>elope Animal Headband</v>
          </cell>
          <cell r="Q667" t="str">
            <v>2024 Catalog</v>
          </cell>
          <cell r="R667">
            <v>65259</v>
          </cell>
          <cell r="S667">
            <v>104989</v>
          </cell>
          <cell r="T667">
            <v>55</v>
          </cell>
        </row>
        <row r="668">
          <cell r="A668" t="str">
            <v>EL510330-ST</v>
          </cell>
          <cell r="B668" t="str">
            <v>EL510330-ST</v>
          </cell>
          <cell r="C668" t="str">
            <v>Antique Watch Gears Ring</v>
          </cell>
          <cell r="D668" t="str">
            <v>elope</v>
          </cell>
          <cell r="E668" t="str">
            <v>Steamworks</v>
          </cell>
          <cell r="F668">
            <v>2.5</v>
          </cell>
          <cell r="G668">
            <v>4.99</v>
          </cell>
          <cell r="H668">
            <v>3</v>
          </cell>
          <cell r="I668">
            <v>300</v>
          </cell>
          <cell r="J668"/>
          <cell r="K668"/>
          <cell r="L668"/>
          <cell r="M668" t="str">
            <v>618480140149</v>
          </cell>
          <cell r="N668" t="str">
            <v>In Production</v>
          </cell>
          <cell r="O668" t="str">
            <v>https://images.fun.com/products/69352/1-1.jpg</v>
          </cell>
          <cell r="P668" t="str">
            <v>elope Halloween</v>
          </cell>
          <cell r="Q668" t="str">
            <v>2024 Catalog</v>
          </cell>
          <cell r="R668">
            <v>69352</v>
          </cell>
          <cell r="S668">
            <v>510330</v>
          </cell>
          <cell r="T668">
            <v>55</v>
          </cell>
        </row>
        <row r="669">
          <cell r="A669" t="str">
            <v>EL160131-ST</v>
          </cell>
          <cell r="B669" t="str">
            <v>EL160131-ST</v>
          </cell>
          <cell r="C669" t="str">
            <v>Statue of Liberty Kit (2 pc)</v>
          </cell>
          <cell r="D669" t="str">
            <v>elope</v>
          </cell>
          <cell r="E669" t="str">
            <v>Elope Originals</v>
          </cell>
          <cell r="F669">
            <v>9.99</v>
          </cell>
          <cell r="G669">
            <v>19.989999999999998</v>
          </cell>
          <cell r="H669">
            <v>3</v>
          </cell>
          <cell r="I669">
            <v>96</v>
          </cell>
          <cell r="J669"/>
          <cell r="K669"/>
          <cell r="L669"/>
          <cell r="M669" t="str">
            <v>618480047516</v>
          </cell>
          <cell r="N669" t="str">
            <v>PO Ready</v>
          </cell>
          <cell r="O669" t="str">
            <v>https://images.fun.com/products/80770/1-1.jpg</v>
          </cell>
          <cell r="P669" t="str">
            <v xml:space="preserve">elope Holiday Patriotic </v>
          </cell>
          <cell r="Q669" t="str">
            <v>2024 Catalog</v>
          </cell>
          <cell r="R669">
            <v>80770</v>
          </cell>
          <cell r="S669">
            <v>160131</v>
          </cell>
          <cell r="T669">
            <v>55</v>
          </cell>
        </row>
        <row r="670">
          <cell r="A670" t="str">
            <v>EL453498-ST</v>
          </cell>
          <cell r="B670" t="str">
            <v>EL453498</v>
          </cell>
          <cell r="C670" t="str">
            <v>The Muppets Beaker Plush Mask</v>
          </cell>
          <cell r="D670" t="str">
            <v>Disney</v>
          </cell>
          <cell r="E670" t="str">
            <v>Muppets</v>
          </cell>
          <cell r="F670">
            <v>14.99</v>
          </cell>
          <cell r="G670">
            <v>29.99</v>
          </cell>
          <cell r="H670">
            <v>3</v>
          </cell>
          <cell r="I670"/>
          <cell r="J670"/>
          <cell r="K670"/>
          <cell r="L670"/>
          <cell r="M670">
            <v>889851318232</v>
          </cell>
          <cell r="N670" t="str">
            <v>PO Ready</v>
          </cell>
          <cell r="O670"/>
          <cell r="P670" t="str">
            <v>Disney Muppets</v>
          </cell>
          <cell r="Q670" t="str">
            <v>2024 Catalog</v>
          </cell>
          <cell r="R670"/>
          <cell r="S670">
            <v>453498</v>
          </cell>
          <cell r="T670">
            <v>54</v>
          </cell>
        </row>
        <row r="671">
          <cell r="A671" t="str">
            <v>EL291200-ST</v>
          </cell>
          <cell r="B671" t="str">
            <v>EL291200-ST</v>
          </cell>
          <cell r="C671" t="str">
            <v>The Lorax Plush Hoodie Hat</v>
          </cell>
          <cell r="D671" t="str">
            <v>Dr. Seuss</v>
          </cell>
          <cell r="E671" t="str">
            <v>The Lorax</v>
          </cell>
          <cell r="F671">
            <v>9.9</v>
          </cell>
          <cell r="G671">
            <v>16.989999999999998</v>
          </cell>
          <cell r="H671">
            <v>3</v>
          </cell>
          <cell r="I671">
            <v>48</v>
          </cell>
          <cell r="J671"/>
          <cell r="K671"/>
          <cell r="L671">
            <v>95</v>
          </cell>
          <cell r="M671" t="str">
            <v>618480001532</v>
          </cell>
          <cell r="N671" t="str">
            <v>In Production</v>
          </cell>
          <cell r="O671" t="str">
            <v>https://images.fun.com/products/3426/1-1.jpg</v>
          </cell>
          <cell r="P671" t="str">
            <v>Dr. Seuss The Lorax Hat</v>
          </cell>
          <cell r="Q671" t="str">
            <v>2024 Catalog</v>
          </cell>
          <cell r="R671">
            <v>3426</v>
          </cell>
          <cell r="S671">
            <v>291200</v>
          </cell>
          <cell r="T671">
            <v>54</v>
          </cell>
        </row>
        <row r="672">
          <cell r="A672" t="str">
            <v>EL550060-ST</v>
          </cell>
          <cell r="B672" t="str">
            <v>EL550060-ST</v>
          </cell>
          <cell r="C672" t="str">
            <v>One Fish Two Fish Patch Set</v>
          </cell>
          <cell r="D672" t="str">
            <v>Dr. Seuss</v>
          </cell>
          <cell r="E672" t="str">
            <v>One Fish Two Fish</v>
          </cell>
          <cell r="F672">
            <v>5.25</v>
          </cell>
          <cell r="G672">
            <v>10.5</v>
          </cell>
          <cell r="H672">
            <v>3</v>
          </cell>
          <cell r="I672">
            <v>192</v>
          </cell>
          <cell r="J672"/>
          <cell r="K672"/>
          <cell r="L672"/>
          <cell r="M672" t="str">
            <v>618480042740</v>
          </cell>
          <cell r="N672" t="str">
            <v>In Production</v>
          </cell>
          <cell r="O672" t="str">
            <v>https://images.fun.com/products/71267/1-1.jpg</v>
          </cell>
          <cell r="P672" t="str">
            <v>Dr. Seuss One Fish Two Fish Patches</v>
          </cell>
          <cell r="Q672" t="str">
            <v>2024 Catalog</v>
          </cell>
          <cell r="R672">
            <v>71267</v>
          </cell>
          <cell r="S672">
            <v>550060</v>
          </cell>
          <cell r="T672">
            <v>54</v>
          </cell>
        </row>
        <row r="673">
          <cell r="A673" t="str">
            <v>EL403230CH-L</v>
          </cell>
          <cell r="B673" t="str">
            <v>EL403230CH-L</v>
          </cell>
          <cell r="C673" t="str">
            <v>Thing 1&amp;2 Costume Kids L</v>
          </cell>
          <cell r="D673" t="str">
            <v>Dr. Seuss</v>
          </cell>
          <cell r="E673" t="str">
            <v>The Cat in the Hat</v>
          </cell>
          <cell r="F673">
            <v>15.99</v>
          </cell>
          <cell r="G673">
            <v>31.99</v>
          </cell>
          <cell r="H673">
            <v>1</v>
          </cell>
          <cell r="I673">
            <v>24</v>
          </cell>
          <cell r="J673"/>
          <cell r="K673"/>
          <cell r="L673"/>
          <cell r="M673" t="str">
            <v>618480049077</v>
          </cell>
          <cell r="N673" t="str">
            <v>PO Ready</v>
          </cell>
          <cell r="O673" t="str">
            <v>https://images.fun.com/products/14891/1-1.jpg</v>
          </cell>
          <cell r="P673" t="str">
            <v>Dr. Seuss Thing 1 &amp; 2 Costume</v>
          </cell>
          <cell r="Q673" t="str">
            <v>2024 Catalog</v>
          </cell>
          <cell r="R673">
            <v>14891</v>
          </cell>
          <cell r="S673" t="str">
            <v>403230CHL</v>
          </cell>
          <cell r="T673">
            <v>54</v>
          </cell>
        </row>
        <row r="674">
          <cell r="A674" t="str">
            <v>EL433654-ST</v>
          </cell>
          <cell r="B674" t="str">
            <v>EL433654-ST</v>
          </cell>
          <cell r="C674" t="str">
            <v>Pig Costume Front Hooves</v>
          </cell>
          <cell r="D674" t="str">
            <v>elope</v>
          </cell>
          <cell r="E674" t="str">
            <v>Elope Originals</v>
          </cell>
          <cell r="F674">
            <v>4.5</v>
          </cell>
          <cell r="G674">
            <v>8.99</v>
          </cell>
          <cell r="H674">
            <v>3</v>
          </cell>
          <cell r="I674">
            <v>96</v>
          </cell>
          <cell r="J674"/>
          <cell r="K674"/>
          <cell r="L674"/>
          <cell r="M674" t="str">
            <v>618480038255</v>
          </cell>
          <cell r="N674" t="str">
            <v>In Production</v>
          </cell>
          <cell r="O674" t="str">
            <v>https://images.fun.com/products/47685/1-1.jpg</v>
          </cell>
          <cell r="P674" t="str">
            <v>elope Animal</v>
          </cell>
          <cell r="Q674" t="str">
            <v>2024 Catalog</v>
          </cell>
          <cell r="R674">
            <v>47685</v>
          </cell>
          <cell r="S674">
            <v>433654</v>
          </cell>
          <cell r="T674">
            <v>54</v>
          </cell>
        </row>
        <row r="675">
          <cell r="A675" t="str">
            <v>EL424600-ST</v>
          </cell>
          <cell r="B675" t="str">
            <v>EL424600-ST</v>
          </cell>
          <cell r="C675" t="str">
            <v>Unicorn Ears Plush Headband &amp; Tail Kit</v>
          </cell>
          <cell r="D675" t="str">
            <v>elope</v>
          </cell>
          <cell r="E675" t="str">
            <v>Elope Originals</v>
          </cell>
          <cell r="F675">
            <v>5.95</v>
          </cell>
          <cell r="G675">
            <v>6.99</v>
          </cell>
          <cell r="H675">
            <v>3</v>
          </cell>
          <cell r="I675">
            <v>48</v>
          </cell>
          <cell r="J675"/>
          <cell r="K675"/>
          <cell r="L675"/>
          <cell r="M675" t="str">
            <v>618480002249</v>
          </cell>
          <cell r="N675" t="str">
            <v>In Production</v>
          </cell>
          <cell r="O675" t="str">
            <v>https://images.fun.com/products/3526/1-1.jpg</v>
          </cell>
          <cell r="P675" t="str">
            <v>elope Animal Kit</v>
          </cell>
          <cell r="Q675" t="str">
            <v>2024 Catalog</v>
          </cell>
          <cell r="R675">
            <v>3526</v>
          </cell>
          <cell r="S675">
            <v>424600</v>
          </cell>
          <cell r="T675">
            <v>54</v>
          </cell>
        </row>
        <row r="676">
          <cell r="A676" t="str">
            <v>EL131250-ST</v>
          </cell>
          <cell r="B676" t="str">
            <v>EL131250-ST</v>
          </cell>
          <cell r="C676" t="str">
            <v>Plague Doctor Mask</v>
          </cell>
          <cell r="D676" t="str">
            <v>elope</v>
          </cell>
          <cell r="E676" t="str">
            <v>Elope Originals</v>
          </cell>
          <cell r="F676">
            <v>6.5</v>
          </cell>
          <cell r="G676">
            <v>12.99</v>
          </cell>
          <cell r="H676">
            <v>3</v>
          </cell>
          <cell r="I676">
            <v>48</v>
          </cell>
          <cell r="J676"/>
          <cell r="K676"/>
          <cell r="L676"/>
          <cell r="M676" t="str">
            <v>618480006520</v>
          </cell>
          <cell r="N676" t="str">
            <v>In Production</v>
          </cell>
          <cell r="O676" t="str">
            <v>https://images.fun.com/products/14879/1-1.jpg</v>
          </cell>
          <cell r="P676" t="str">
            <v>elope Halloween</v>
          </cell>
          <cell r="Q676" t="str">
            <v>2024 Catalog</v>
          </cell>
          <cell r="R676">
            <v>14879</v>
          </cell>
          <cell r="S676">
            <v>131250</v>
          </cell>
          <cell r="T676">
            <v>54</v>
          </cell>
        </row>
        <row r="677">
          <cell r="A677" t="str">
            <v>EL453138-ST</v>
          </cell>
          <cell r="B677" t="str">
            <v>EL453138-ST</v>
          </cell>
          <cell r="C677" t="str">
            <v>Cupid Kit</v>
          </cell>
          <cell r="D677" t="str">
            <v>elope</v>
          </cell>
          <cell r="E677" t="str">
            <v>Elope Originals</v>
          </cell>
          <cell r="F677">
            <v>12.5</v>
          </cell>
          <cell r="G677">
            <v>24.99</v>
          </cell>
          <cell r="H677">
            <v>3</v>
          </cell>
          <cell r="I677"/>
          <cell r="J677"/>
          <cell r="K677"/>
          <cell r="L677"/>
          <cell r="M677">
            <v>889851220191</v>
          </cell>
          <cell r="N677" t="str">
            <v>Pre Pro Approved</v>
          </cell>
          <cell r="O677"/>
          <cell r="P677" t="str">
            <v>elope Holiday Valentine's Day</v>
          </cell>
          <cell r="Q677" t="str">
            <v>2024 Catalog</v>
          </cell>
          <cell r="R677" t="e">
            <v>#N/A</v>
          </cell>
          <cell r="S677" t="str">
            <v>EL453138</v>
          </cell>
          <cell r="T677">
            <v>54</v>
          </cell>
        </row>
        <row r="678">
          <cell r="A678" t="str">
            <v>EL453153-ST</v>
          </cell>
          <cell r="B678" t="str">
            <v>EL453153-ST</v>
          </cell>
          <cell r="C678" t="str">
            <v>Winifred Sanderson Hooded Capelet</v>
          </cell>
          <cell r="D678" t="str">
            <v>Disney</v>
          </cell>
          <cell r="E678" t="str">
            <v>Hocus Pocus</v>
          </cell>
          <cell r="F678">
            <v>10.99</v>
          </cell>
          <cell r="G678">
            <v>21.99</v>
          </cell>
          <cell r="H678">
            <v>3</v>
          </cell>
          <cell r="I678"/>
          <cell r="J678"/>
          <cell r="K678"/>
          <cell r="L678"/>
          <cell r="M678">
            <v>889851222423</v>
          </cell>
          <cell r="N678" t="str">
            <v>In Production</v>
          </cell>
          <cell r="O678" t="str">
            <v>https://images.fun.com/products/85671/1-1.jpg</v>
          </cell>
          <cell r="P678" t="str">
            <v>Disney Hocus Pocus</v>
          </cell>
          <cell r="Q678" t="str">
            <v>2024 Catalog</v>
          </cell>
          <cell r="R678">
            <v>85671</v>
          </cell>
          <cell r="S678">
            <v>453153</v>
          </cell>
          <cell r="T678">
            <v>53</v>
          </cell>
        </row>
        <row r="679">
          <cell r="A679" t="str">
            <v>EL444452-ST</v>
          </cell>
          <cell r="B679" t="str">
            <v>EL444452-ST</v>
          </cell>
          <cell r="C679" t="str">
            <v>Stitch Jawesome Hat</v>
          </cell>
          <cell r="D679" t="str">
            <v>Disney</v>
          </cell>
          <cell r="E679" t="str">
            <v>Lilo &amp; Stitch</v>
          </cell>
          <cell r="F679">
            <v>12.5</v>
          </cell>
          <cell r="G679">
            <v>24.99</v>
          </cell>
          <cell r="H679">
            <v>3</v>
          </cell>
          <cell r="I679">
            <v>48</v>
          </cell>
          <cell r="J679"/>
          <cell r="K679"/>
          <cell r="L679"/>
          <cell r="M679" t="str">
            <v>618480034738</v>
          </cell>
          <cell r="N679" t="str">
            <v>In Production</v>
          </cell>
          <cell r="O679" t="str">
            <v>https://images.fun.com/products/69342/1-1.jpg</v>
          </cell>
          <cell r="P679" t="str">
            <v>Disney Lilo &amp; Stitch</v>
          </cell>
          <cell r="Q679" t="str">
            <v>2024 Catalog</v>
          </cell>
          <cell r="R679">
            <v>69342</v>
          </cell>
          <cell r="S679">
            <v>444452</v>
          </cell>
          <cell r="T679">
            <v>53</v>
          </cell>
        </row>
        <row r="680">
          <cell r="A680" t="str">
            <v>EL400617CH-L</v>
          </cell>
          <cell r="B680" t="str">
            <v>EL400617CH-L</v>
          </cell>
          <cell r="C680" t="str">
            <v>The Cat in the Hat Costume Girls L</v>
          </cell>
          <cell r="D680" t="str">
            <v>Dr. Seuss</v>
          </cell>
          <cell r="E680" t="str">
            <v>The Cat in the Hat</v>
          </cell>
          <cell r="F680">
            <v>18.5</v>
          </cell>
          <cell r="G680">
            <v>36.99</v>
          </cell>
          <cell r="H680">
            <v>1</v>
          </cell>
          <cell r="I680">
            <v>24</v>
          </cell>
          <cell r="J680"/>
          <cell r="K680"/>
          <cell r="L680"/>
          <cell r="M680" t="str">
            <v>618480045697</v>
          </cell>
          <cell r="N680" t="str">
            <v>In Production</v>
          </cell>
          <cell r="O680" t="str">
            <v>https://images.fun.com/products/70645/1-1.jpg</v>
          </cell>
          <cell r="P680" t="str">
            <v>Dr. Seuss Cat in the Hat Costume</v>
          </cell>
          <cell r="Q680" t="str">
            <v>2024 Catalog</v>
          </cell>
          <cell r="R680">
            <v>70645</v>
          </cell>
          <cell r="S680" t="str">
            <v>400617L</v>
          </cell>
          <cell r="T680">
            <v>53</v>
          </cell>
        </row>
        <row r="681">
          <cell r="A681" t="str">
            <v>EL451703-ST</v>
          </cell>
          <cell r="B681" t="str">
            <v>EL451703-ST</v>
          </cell>
          <cell r="C681" t="str">
            <v>Dalmatian Mouth Mover</v>
          </cell>
          <cell r="D681" t="str">
            <v>elope</v>
          </cell>
          <cell r="E681" t="str">
            <v>Elope Originals</v>
          </cell>
          <cell r="F681">
            <v>21.5</v>
          </cell>
          <cell r="G681">
            <v>42.99</v>
          </cell>
          <cell r="H681">
            <v>1</v>
          </cell>
          <cell r="I681">
            <v>8</v>
          </cell>
          <cell r="J681"/>
          <cell r="K681"/>
          <cell r="L681"/>
          <cell r="M681" t="str">
            <v>618480048315</v>
          </cell>
          <cell r="N681" t="str">
            <v>In Production</v>
          </cell>
          <cell r="O681" t="str">
            <v>https://images.fun.com/products/74775/1-1.jpg</v>
          </cell>
          <cell r="P681" t="str">
            <v>elope Mouth Mover</v>
          </cell>
          <cell r="Q681" t="str">
            <v>2024 Catalog</v>
          </cell>
          <cell r="R681">
            <v>74775</v>
          </cell>
          <cell r="S681">
            <v>451703</v>
          </cell>
          <cell r="T681">
            <v>53</v>
          </cell>
        </row>
        <row r="682">
          <cell r="A682" t="str">
            <v>EL430430-ST</v>
          </cell>
          <cell r="B682" t="str">
            <v>EL430430-ST</v>
          </cell>
          <cell r="C682" t="str">
            <v>Mad Hatter Eyebrows</v>
          </cell>
          <cell r="D682" t="str">
            <v>Disney</v>
          </cell>
          <cell r="E682" t="str">
            <v>Alice in Wonderland - Tim Burton's</v>
          </cell>
          <cell r="F682">
            <v>3.99</v>
          </cell>
          <cell r="G682">
            <v>7.99</v>
          </cell>
          <cell r="H682">
            <v>3</v>
          </cell>
          <cell r="I682">
            <v>200</v>
          </cell>
          <cell r="J682"/>
          <cell r="K682"/>
          <cell r="L682">
            <v>93</v>
          </cell>
          <cell r="M682" t="str">
            <v>618480625189</v>
          </cell>
          <cell r="N682" t="str">
            <v>In Production</v>
          </cell>
          <cell r="O682" t="str">
            <v>https://images.fun.com/products/3532/1-1.jpg</v>
          </cell>
          <cell r="P682" t="str">
            <v xml:space="preserve">Disney Alice in Wonderland </v>
          </cell>
          <cell r="Q682" t="str">
            <v>2024 Catalog</v>
          </cell>
          <cell r="R682">
            <v>3532</v>
          </cell>
          <cell r="S682">
            <v>430430</v>
          </cell>
          <cell r="T682">
            <v>52</v>
          </cell>
        </row>
        <row r="683">
          <cell r="A683" t="str">
            <v>EL451328-XL</v>
          </cell>
          <cell r="B683" t="str">
            <v>EL451328-XL</v>
          </cell>
          <cell r="C683" t="str">
            <v>The Grinch Santa Open Face Costume Adult XL</v>
          </cell>
          <cell r="D683" t="str">
            <v>Dr. Seuss</v>
          </cell>
          <cell r="E683" t="str">
            <v>The Grinch</v>
          </cell>
          <cell r="F683">
            <v>42.5</v>
          </cell>
          <cell r="G683">
            <v>84.99</v>
          </cell>
          <cell r="H683">
            <v>1</v>
          </cell>
          <cell r="I683">
            <v>6</v>
          </cell>
          <cell r="J683"/>
          <cell r="K683"/>
          <cell r="L683"/>
          <cell r="M683" t="str">
            <v>845636096351</v>
          </cell>
          <cell r="N683" t="str">
            <v>PO Ready</v>
          </cell>
          <cell r="O683" t="str">
            <v>https://images.fun.com/products/75749/1-1.jpg</v>
          </cell>
          <cell r="P683" t="str">
            <v>Dr. Seuss The Grinch Santa Costume</v>
          </cell>
          <cell r="Q683" t="str">
            <v>2024 Catalog</v>
          </cell>
          <cell r="R683">
            <v>75749</v>
          </cell>
          <cell r="S683" t="str">
            <v>451328XL</v>
          </cell>
          <cell r="T683">
            <v>52</v>
          </cell>
        </row>
        <row r="684">
          <cell r="A684" t="str">
            <v>EL161118-ST</v>
          </cell>
          <cell r="B684" t="str">
            <v>EL161118-ST</v>
          </cell>
          <cell r="C684" t="str">
            <v>The Cat in The Hat Face Headband</v>
          </cell>
          <cell r="D684" t="str">
            <v>Dr. Seuss</v>
          </cell>
          <cell r="E684" t="str">
            <v>The Cat in the Hat</v>
          </cell>
          <cell r="F684">
            <v>7.99</v>
          </cell>
          <cell r="G684">
            <v>15.99</v>
          </cell>
          <cell r="H684">
            <v>3</v>
          </cell>
          <cell r="I684">
            <v>54</v>
          </cell>
          <cell r="J684"/>
          <cell r="K684"/>
          <cell r="L684"/>
          <cell r="M684" t="str">
            <v>889851213216</v>
          </cell>
          <cell r="N684" t="str">
            <v>In Production</v>
          </cell>
          <cell r="O684" t="str">
            <v>https://images.fun.com/products/80772/1-1.jpg</v>
          </cell>
          <cell r="P684" t="str">
            <v>Dr. Seuss Cat in the Hat Headband</v>
          </cell>
          <cell r="Q684" t="str">
            <v>2024 Catalog</v>
          </cell>
          <cell r="R684">
            <v>80772</v>
          </cell>
          <cell r="S684">
            <v>161118</v>
          </cell>
          <cell r="T684">
            <v>51</v>
          </cell>
        </row>
        <row r="685">
          <cell r="A685" t="str">
            <v>EL291644-ST</v>
          </cell>
          <cell r="B685" t="str">
            <v>EL291644-ST</v>
          </cell>
          <cell r="C685" t="str">
            <v>Cyclops Plush Hat</v>
          </cell>
          <cell r="D685" t="str">
            <v>elope</v>
          </cell>
          <cell r="E685" t="str">
            <v>Elope Originals</v>
          </cell>
          <cell r="F685">
            <v>8.5</v>
          </cell>
          <cell r="G685">
            <v>16.989999999999998</v>
          </cell>
          <cell r="H685">
            <v>3</v>
          </cell>
          <cell r="I685">
            <v>48</v>
          </cell>
          <cell r="J685"/>
          <cell r="K685"/>
          <cell r="L685"/>
          <cell r="M685" t="str">
            <v>618480041392</v>
          </cell>
          <cell r="N685" t="str">
            <v>In Production</v>
          </cell>
          <cell r="O685" t="str">
            <v>https://images.fun.com/products/69468/1-1.jpg</v>
          </cell>
          <cell r="P685" t="str">
            <v>elope Folklore &amp; Mythology</v>
          </cell>
          <cell r="Q685" t="str">
            <v>2024 Catalog</v>
          </cell>
          <cell r="R685">
            <v>69468</v>
          </cell>
          <cell r="S685">
            <v>291644</v>
          </cell>
          <cell r="T685">
            <v>51</v>
          </cell>
        </row>
        <row r="686">
          <cell r="A686" t="str">
            <v>EL568005-ST</v>
          </cell>
          <cell r="B686" t="str">
            <v>EL568005-ST</v>
          </cell>
          <cell r="C686" t="str">
            <v xml:space="preserve">Flynn Rider Satchel </v>
          </cell>
          <cell r="D686" t="str">
            <v>Disney</v>
          </cell>
          <cell r="E686" t="str">
            <v>Tangled</v>
          </cell>
          <cell r="F686">
            <v>17.5</v>
          </cell>
          <cell r="G686">
            <v>34.99</v>
          </cell>
          <cell r="H686">
            <v>3</v>
          </cell>
          <cell r="I686"/>
          <cell r="J686"/>
          <cell r="K686"/>
          <cell r="L686"/>
          <cell r="M686">
            <v>889851318874</v>
          </cell>
          <cell r="N686" t="str">
            <v>PO Ready</v>
          </cell>
          <cell r="O686" t="str">
            <v>https://images.fun.com/products/88293/1-1.jpg</v>
          </cell>
          <cell r="P686" t="str">
            <v>Disney</v>
          </cell>
          <cell r="Q686" t="str">
            <v>2024 Catalog</v>
          </cell>
          <cell r="R686"/>
          <cell r="S686">
            <v>568005</v>
          </cell>
          <cell r="T686">
            <v>50</v>
          </cell>
        </row>
        <row r="687">
          <cell r="A687" t="str">
            <v>EL250083-ST</v>
          </cell>
          <cell r="B687" t="str">
            <v>EL250083-ST</v>
          </cell>
          <cell r="C687" t="str">
            <v>Dr. Facilier Hat</v>
          </cell>
          <cell r="D687" t="str">
            <v>Disney</v>
          </cell>
          <cell r="E687" t="str">
            <v>Princess &amp; Frog - Villains</v>
          </cell>
          <cell r="F687">
            <v>13.5</v>
          </cell>
          <cell r="G687">
            <v>26.99</v>
          </cell>
          <cell r="H687">
            <v>3</v>
          </cell>
          <cell r="I687">
            <v>48</v>
          </cell>
          <cell r="J687"/>
          <cell r="K687"/>
          <cell r="L687"/>
          <cell r="M687" t="str">
            <v>618480041828</v>
          </cell>
          <cell r="N687" t="str">
            <v>In Production</v>
          </cell>
          <cell r="O687" t="str">
            <v>https://images.fun.com/products/65505/1-1.jpg</v>
          </cell>
          <cell r="P687" t="str">
            <v>Disney Princess and the Frog</v>
          </cell>
          <cell r="Q687" t="str">
            <v>2024 Catalog</v>
          </cell>
          <cell r="R687">
            <v>65505</v>
          </cell>
          <cell r="S687">
            <v>250083</v>
          </cell>
          <cell r="T687">
            <v>50</v>
          </cell>
        </row>
        <row r="688">
          <cell r="A688" t="str">
            <v>EL444568-ST</v>
          </cell>
          <cell r="B688" t="str">
            <v>EL444568-ST</v>
          </cell>
          <cell r="C688" t="str">
            <v>Reversible Mayor Hat Mask</v>
          </cell>
          <cell r="D688" t="str">
            <v>Disney</v>
          </cell>
          <cell r="E688" t="str">
            <v>The Nightmare Before Christmas</v>
          </cell>
          <cell r="F688">
            <v>15.99</v>
          </cell>
          <cell r="G688">
            <v>31.99</v>
          </cell>
          <cell r="H688">
            <v>3</v>
          </cell>
          <cell r="I688">
            <v>36</v>
          </cell>
          <cell r="J688"/>
          <cell r="K688"/>
          <cell r="L688"/>
          <cell r="M688" t="str">
            <v>618480046571</v>
          </cell>
          <cell r="N688" t="str">
            <v>PO Ready</v>
          </cell>
          <cell r="O688" t="str">
            <v>https://images.fun.com/products/78412/1-1.jpg</v>
          </cell>
          <cell r="P688" t="str">
            <v>Disney The Nighmare Before Christmas</v>
          </cell>
          <cell r="Q688" t="str">
            <v>2024 Catalog</v>
          </cell>
          <cell r="R688">
            <v>78412</v>
          </cell>
          <cell r="S688">
            <v>444568</v>
          </cell>
          <cell r="T688">
            <v>50</v>
          </cell>
        </row>
        <row r="689">
          <cell r="A689" t="str">
            <v>EL423700-ST</v>
          </cell>
          <cell r="B689" t="str">
            <v>EL423700-ST</v>
          </cell>
          <cell r="C689" t="str">
            <v>Tigger Ears HB &amp; Tail Kit</v>
          </cell>
          <cell r="D689" t="str">
            <v>Disney</v>
          </cell>
          <cell r="E689" t="str">
            <v>Winnie the Pooh</v>
          </cell>
          <cell r="F689">
            <v>6.5</v>
          </cell>
          <cell r="G689">
            <v>12.99</v>
          </cell>
          <cell r="H689">
            <v>3</v>
          </cell>
          <cell r="I689">
            <v>96</v>
          </cell>
          <cell r="J689"/>
          <cell r="K689"/>
          <cell r="L689">
            <v>59</v>
          </cell>
          <cell r="M689" t="str">
            <v>618480341065</v>
          </cell>
          <cell r="N689" t="str">
            <v>In Production</v>
          </cell>
          <cell r="O689" t="str">
            <v>https://images.fun.com/products/18228/1-1.jpg</v>
          </cell>
          <cell r="P689" t="str">
            <v>Disney Winnie the Pooh</v>
          </cell>
          <cell r="Q689" t="str">
            <v>2024 Catalog</v>
          </cell>
          <cell r="R689">
            <v>18228</v>
          </cell>
          <cell r="S689">
            <v>423700</v>
          </cell>
          <cell r="T689">
            <v>50</v>
          </cell>
        </row>
        <row r="690">
          <cell r="A690" t="str">
            <v>EL403420-2T/4T</v>
          </cell>
          <cell r="B690" t="str">
            <v>EL403420-2T/4T</v>
          </cell>
          <cell r="C690" t="str">
            <v>The Cat in the Hat Costume Toddler 2T-4T</v>
          </cell>
          <cell r="D690" t="str">
            <v>Dr. Seuss</v>
          </cell>
          <cell r="E690" t="str">
            <v>The Cat in the Hat</v>
          </cell>
          <cell r="F690">
            <v>13.5</v>
          </cell>
          <cell r="G690">
            <v>26.99</v>
          </cell>
          <cell r="H690">
            <v>1</v>
          </cell>
          <cell r="I690">
            <v>18</v>
          </cell>
          <cell r="J690"/>
          <cell r="K690"/>
          <cell r="L690"/>
          <cell r="M690" t="str">
            <v>618480005349</v>
          </cell>
          <cell r="N690" t="str">
            <v>In Production</v>
          </cell>
          <cell r="O690" t="str">
            <v>https://images.fun.com/products/69191/1-1.jpg</v>
          </cell>
          <cell r="P690" t="str">
            <v>Dr. Seuss Cat in the Hat Costume</v>
          </cell>
          <cell r="Q690" t="str">
            <v>2024 Catalog</v>
          </cell>
          <cell r="R690">
            <v>69191</v>
          </cell>
          <cell r="S690">
            <v>403420</v>
          </cell>
          <cell r="T690">
            <v>50</v>
          </cell>
        </row>
        <row r="691">
          <cell r="A691" t="str">
            <v>EL161120-ST</v>
          </cell>
          <cell r="B691" t="str">
            <v>EL161120-ST</v>
          </cell>
          <cell r="C691" t="str">
            <v>The Grinch Face Headband</v>
          </cell>
          <cell r="D691" t="str">
            <v>Dr. Seuss</v>
          </cell>
          <cell r="E691" t="str">
            <v>The Grinch</v>
          </cell>
          <cell r="F691">
            <v>7.5</v>
          </cell>
          <cell r="G691">
            <v>15</v>
          </cell>
          <cell r="H691">
            <v>3</v>
          </cell>
          <cell r="I691">
            <v>32</v>
          </cell>
          <cell r="J691"/>
          <cell r="K691"/>
          <cell r="L691"/>
          <cell r="M691" t="str">
            <v>889851213278</v>
          </cell>
          <cell r="N691" t="str">
            <v>In Production</v>
          </cell>
          <cell r="O691" t="str">
            <v>https://images.fun.com/products/80774/1-1.jpg</v>
          </cell>
          <cell r="P691" t="str">
            <v>Dr. Seuss The Grinch Accessories</v>
          </cell>
          <cell r="Q691" t="str">
            <v>2024 Catalog</v>
          </cell>
          <cell r="R691">
            <v>80774</v>
          </cell>
          <cell r="S691">
            <v>161120</v>
          </cell>
          <cell r="T691">
            <v>50</v>
          </cell>
        </row>
        <row r="692">
          <cell r="A692" t="str">
            <v>EL251582CH-ST</v>
          </cell>
          <cell r="B692" t="str">
            <v>EL251582CH-ST</v>
          </cell>
          <cell r="C692" t="str">
            <v>Twilight Witch Hat Kids</v>
          </cell>
          <cell r="D692" t="str">
            <v>elope</v>
          </cell>
          <cell r="E692" t="str">
            <v>Elope - Originals</v>
          </cell>
          <cell r="F692">
            <v>7.5</v>
          </cell>
          <cell r="G692">
            <v>14.99</v>
          </cell>
          <cell r="H692">
            <v>3</v>
          </cell>
          <cell r="I692"/>
          <cell r="J692"/>
          <cell r="K692"/>
          <cell r="L692"/>
          <cell r="M692">
            <v>889851316481</v>
          </cell>
          <cell r="N692" t="str">
            <v xml:space="preserve">PO Ready </v>
          </cell>
          <cell r="O692" t="str">
            <v>https://images.fun.com/products/88884/1-1.jpg</v>
          </cell>
          <cell r="P692" t="str">
            <v>elope Witch</v>
          </cell>
          <cell r="Q692" t="str">
            <v>Online</v>
          </cell>
          <cell r="R692"/>
          <cell r="S692" t="str">
            <v>251582CH</v>
          </cell>
          <cell r="T692">
            <v>50</v>
          </cell>
        </row>
        <row r="693">
          <cell r="A693" t="str">
            <v>EL422303-ST</v>
          </cell>
          <cell r="B693" t="str">
            <v>EL422303-ST</v>
          </cell>
          <cell r="C693" t="str">
            <v>Rajah Ears &amp; Tail</v>
          </cell>
          <cell r="D693" t="str">
            <v>Disney</v>
          </cell>
          <cell r="E693" t="str">
            <v>Aladdin</v>
          </cell>
          <cell r="F693">
            <v>6.5</v>
          </cell>
          <cell r="G693">
            <v>12.99</v>
          </cell>
          <cell r="H693">
            <v>3</v>
          </cell>
          <cell r="I693">
            <v>48</v>
          </cell>
          <cell r="J693"/>
          <cell r="K693"/>
          <cell r="L693"/>
          <cell r="M693" t="str">
            <v>618480040098</v>
          </cell>
          <cell r="N693" t="str">
            <v>In Production</v>
          </cell>
          <cell r="O693" t="str">
            <v>https://images.fun.com/products/58959/1-1.jpg</v>
          </cell>
          <cell r="P693" t="str">
            <v>Disney Aladdin</v>
          </cell>
          <cell r="Q693" t="str">
            <v>2024 Catalog</v>
          </cell>
          <cell r="R693">
            <v>58959</v>
          </cell>
          <cell r="S693">
            <v>422303</v>
          </cell>
          <cell r="T693">
            <v>49</v>
          </cell>
        </row>
        <row r="694">
          <cell r="A694" t="str">
            <v>EL430051-ST</v>
          </cell>
          <cell r="B694" t="str">
            <v>EL430051-ST</v>
          </cell>
          <cell r="C694" t="str">
            <v>Dr. Seuss Characters Crew Sock Set Adult 3 Pack</v>
          </cell>
          <cell r="D694" t="str">
            <v>Dr. Seuss</v>
          </cell>
          <cell r="E694" t="str">
            <v>Dr. Seuss</v>
          </cell>
          <cell r="F694">
            <v>10.99</v>
          </cell>
          <cell r="G694">
            <v>21.99</v>
          </cell>
          <cell r="H694">
            <v>3</v>
          </cell>
          <cell r="I694">
            <v>144</v>
          </cell>
          <cell r="J694"/>
          <cell r="K694"/>
          <cell r="L694"/>
          <cell r="M694" t="str">
            <v>618480042917</v>
          </cell>
          <cell r="N694" t="str">
            <v>In Production</v>
          </cell>
          <cell r="O694" t="str">
            <v>https://images.fun.com/products/70623/1-1.jpg</v>
          </cell>
          <cell r="P694" t="str">
            <v>Dr. Seuss Socks</v>
          </cell>
          <cell r="Q694" t="str">
            <v>2024 Catalog</v>
          </cell>
          <cell r="R694">
            <v>70623</v>
          </cell>
          <cell r="S694">
            <v>430051</v>
          </cell>
          <cell r="T694">
            <v>49</v>
          </cell>
        </row>
        <row r="695">
          <cell r="A695" t="str">
            <v>EL433604-ST</v>
          </cell>
          <cell r="B695" t="str">
            <v>EL433604-ST</v>
          </cell>
          <cell r="C695" t="str">
            <v>Light-Up Unicorn LumenHorn</v>
          </cell>
          <cell r="D695" t="str">
            <v>elope</v>
          </cell>
          <cell r="E695" t="str">
            <v>Elope Originals</v>
          </cell>
          <cell r="F695">
            <v>4.5</v>
          </cell>
          <cell r="G695">
            <v>8.99</v>
          </cell>
          <cell r="H695">
            <v>3</v>
          </cell>
          <cell r="I695">
            <v>24</v>
          </cell>
          <cell r="J695"/>
          <cell r="K695"/>
          <cell r="L695"/>
          <cell r="M695" t="str">
            <v>618480014228</v>
          </cell>
          <cell r="N695" t="str">
            <v>In Production</v>
          </cell>
          <cell r="O695" t="str">
            <v>https://images.fun.com/products/23291/1-1.jpg</v>
          </cell>
          <cell r="P695" t="str">
            <v>elope Animal</v>
          </cell>
          <cell r="Q695" t="str">
            <v>2024 Catalog</v>
          </cell>
          <cell r="R695">
            <v>23291</v>
          </cell>
          <cell r="S695">
            <v>433604</v>
          </cell>
          <cell r="T695">
            <v>49</v>
          </cell>
        </row>
        <row r="696">
          <cell r="A696" t="str">
            <v>EL423001-ST</v>
          </cell>
          <cell r="B696" t="str">
            <v>EL423001-ST</v>
          </cell>
          <cell r="C696" t="str">
            <v>Pug Ears Headband Nose &amp; Tail Kit</v>
          </cell>
          <cell r="D696" t="str">
            <v>elope</v>
          </cell>
          <cell r="E696" t="str">
            <v>Elope Originals</v>
          </cell>
          <cell r="F696">
            <v>5.25</v>
          </cell>
          <cell r="G696">
            <v>10.5</v>
          </cell>
          <cell r="H696">
            <v>3</v>
          </cell>
          <cell r="I696">
            <v>96</v>
          </cell>
          <cell r="J696"/>
          <cell r="K696"/>
          <cell r="L696"/>
          <cell r="M696" t="str">
            <v>618480038064</v>
          </cell>
          <cell r="N696" t="str">
            <v>In Production</v>
          </cell>
          <cell r="O696" t="str">
            <v>https://images.fun.com/products/47002/1-1.jpg</v>
          </cell>
          <cell r="P696" t="str">
            <v>elope Animal Kit</v>
          </cell>
          <cell r="Q696" t="str">
            <v>2024 Catalog</v>
          </cell>
          <cell r="R696">
            <v>47002</v>
          </cell>
          <cell r="S696">
            <v>423001</v>
          </cell>
          <cell r="T696">
            <v>49</v>
          </cell>
        </row>
        <row r="697">
          <cell r="A697" t="str">
            <v>EL251434-ST</v>
          </cell>
          <cell r="B697" t="str">
            <v>EL251434-ST</v>
          </cell>
          <cell r="C697" t="str">
            <v>Goldfish Hood</v>
          </cell>
          <cell r="D697" t="str">
            <v>elope</v>
          </cell>
          <cell r="E697" t="str">
            <v>Elope Originals</v>
          </cell>
          <cell r="F697">
            <v>7.99</v>
          </cell>
          <cell r="G697">
            <v>15.99</v>
          </cell>
          <cell r="H697">
            <v>3</v>
          </cell>
          <cell r="I697">
            <v>48</v>
          </cell>
          <cell r="J697"/>
          <cell r="K697"/>
          <cell r="L697"/>
          <cell r="M697" t="str">
            <v>618480047127</v>
          </cell>
          <cell r="N697" t="str">
            <v>PO Ready</v>
          </cell>
          <cell r="O697" t="str">
            <v>https://images.fun.com/products/74139/1-1.jpg</v>
          </cell>
          <cell r="P697" t="str">
            <v xml:space="preserve">elope Aquatic </v>
          </cell>
          <cell r="Q697" t="str">
            <v>2024 Catalog</v>
          </cell>
          <cell r="R697">
            <v>74139</v>
          </cell>
          <cell r="S697">
            <v>251434</v>
          </cell>
          <cell r="T697">
            <v>49</v>
          </cell>
        </row>
        <row r="698">
          <cell r="A698" t="str">
            <v>EL453131-ST</v>
          </cell>
          <cell r="B698" t="str">
            <v>EL453131-ST</v>
          </cell>
          <cell r="C698" t="str">
            <v>Powerline Accessory Kit</v>
          </cell>
          <cell r="D698" t="str">
            <v>Disney</v>
          </cell>
          <cell r="E698" t="str">
            <v>A Goofy Movie</v>
          </cell>
          <cell r="F698">
            <v>16.989999999999998</v>
          </cell>
          <cell r="G698">
            <v>34.99</v>
          </cell>
          <cell r="H698">
            <v>3</v>
          </cell>
          <cell r="I698"/>
          <cell r="J698"/>
          <cell r="K698"/>
          <cell r="L698"/>
          <cell r="M698">
            <v>889851265673</v>
          </cell>
          <cell r="N698" t="str">
            <v>Proto Approved</v>
          </cell>
          <cell r="O698"/>
          <cell r="P698" t="str">
            <v>Disney Goofy</v>
          </cell>
          <cell r="Q698" t="str">
            <v>2024 Catalog</v>
          </cell>
          <cell r="R698" t="e">
            <v>#N/A</v>
          </cell>
          <cell r="S698">
            <v>453131</v>
          </cell>
          <cell r="T698">
            <v>48</v>
          </cell>
        </row>
        <row r="699">
          <cell r="A699" t="str">
            <v>EL400663PL-XXL</v>
          </cell>
          <cell r="B699" t="str">
            <v>EL400663PL-XXL</v>
          </cell>
          <cell r="C699" t="str">
            <v>The Grinch Deluxe Jumpsuit with Latex Mask Mens Plus XXL</v>
          </cell>
          <cell r="D699" t="str">
            <v>Dr. Seuss</v>
          </cell>
          <cell r="E699" t="str">
            <v>The Grinch</v>
          </cell>
          <cell r="F699">
            <v>79.989999999999995</v>
          </cell>
          <cell r="G699">
            <v>114.99</v>
          </cell>
          <cell r="H699">
            <v>1</v>
          </cell>
          <cell r="I699">
            <v>6</v>
          </cell>
          <cell r="J699"/>
          <cell r="K699"/>
          <cell r="L699"/>
          <cell r="M699">
            <v>889851252604</v>
          </cell>
          <cell r="N699" t="str">
            <v>In Production</v>
          </cell>
          <cell r="O699" t="str">
            <v>https://images.fun.com/products/69188/1-1.jpg</v>
          </cell>
          <cell r="P699" t="str">
            <v>Dr. Seuss The Grinch Costume Jumpsuit</v>
          </cell>
          <cell r="Q699" t="str">
            <v>2024 Catalog</v>
          </cell>
          <cell r="R699">
            <v>82376</v>
          </cell>
          <cell r="S699" t="str">
            <v>400664AD2X</v>
          </cell>
          <cell r="T699">
            <v>47</v>
          </cell>
        </row>
        <row r="700">
          <cell r="A700" t="str">
            <v>EL453151-ST</v>
          </cell>
          <cell r="B700" t="str">
            <v>EL453151-ST</v>
          </cell>
          <cell r="C700" t="str">
            <v>Sarah Sanderson Hooded Capelet</v>
          </cell>
          <cell r="D700" t="str">
            <v>Disney</v>
          </cell>
          <cell r="E700" t="str">
            <v>Hocus Pocus</v>
          </cell>
          <cell r="F700">
            <v>10.99</v>
          </cell>
          <cell r="G700">
            <v>21.99</v>
          </cell>
          <cell r="H700">
            <v>3</v>
          </cell>
          <cell r="I700"/>
          <cell r="J700"/>
          <cell r="K700"/>
          <cell r="L700"/>
          <cell r="M700">
            <v>889851222379</v>
          </cell>
          <cell r="N700" t="str">
            <v>In Production</v>
          </cell>
          <cell r="O700" t="str">
            <v>https://images.fun.com/products/85669/1-1.jpg</v>
          </cell>
          <cell r="P700" t="str">
            <v>Disney Hocus Pocus</v>
          </cell>
          <cell r="Q700" t="str">
            <v>2024 Catalog</v>
          </cell>
          <cell r="R700">
            <v>85669</v>
          </cell>
          <cell r="S700">
            <v>453151</v>
          </cell>
          <cell r="T700">
            <v>46</v>
          </cell>
        </row>
        <row r="701">
          <cell r="A701" t="str">
            <v>EL160102-ST</v>
          </cell>
          <cell r="B701" t="str">
            <v>EL160102-ST</v>
          </cell>
          <cell r="C701" t="str">
            <v>Pig Plush Headband &amp; Tail Kit</v>
          </cell>
          <cell r="D701" t="str">
            <v>elope</v>
          </cell>
          <cell r="E701" t="str">
            <v>Elope Originals</v>
          </cell>
          <cell r="F701">
            <v>7.99</v>
          </cell>
          <cell r="G701">
            <v>15.99</v>
          </cell>
          <cell r="H701">
            <v>3</v>
          </cell>
          <cell r="I701">
            <v>48</v>
          </cell>
          <cell r="J701"/>
          <cell r="K701"/>
          <cell r="L701"/>
          <cell r="M701" t="str">
            <v>618480044447</v>
          </cell>
          <cell r="N701" t="str">
            <v>In Production</v>
          </cell>
          <cell r="O701" t="str">
            <v>https://images.fun.com/products/71725/1-1.jpg</v>
          </cell>
          <cell r="P701" t="str">
            <v>elope Animal Kit</v>
          </cell>
          <cell r="Q701" t="str">
            <v>2024 Catalog</v>
          </cell>
          <cell r="R701">
            <v>71725</v>
          </cell>
          <cell r="S701">
            <v>160102</v>
          </cell>
          <cell r="T701">
            <v>46</v>
          </cell>
        </row>
        <row r="702">
          <cell r="A702" t="str">
            <v>EL251593-ST</v>
          </cell>
          <cell r="B702" t="str">
            <v>EL251593-ST</v>
          </cell>
          <cell r="C702" t="str">
            <v>Dreidel Hat</v>
          </cell>
          <cell r="D702" t="str">
            <v>elope</v>
          </cell>
          <cell r="E702" t="str">
            <v>Elope Originals</v>
          </cell>
          <cell r="F702">
            <v>7.5</v>
          </cell>
          <cell r="G702">
            <v>14.99</v>
          </cell>
          <cell r="H702">
            <v>3</v>
          </cell>
          <cell r="I702"/>
          <cell r="J702"/>
          <cell r="K702"/>
          <cell r="L702"/>
          <cell r="M702">
            <v>889851265468</v>
          </cell>
          <cell r="N702" t="str">
            <v>Pre Pro Approved</v>
          </cell>
          <cell r="O702"/>
          <cell r="P702" t="str">
            <v>elope Holiday Christmas</v>
          </cell>
          <cell r="Q702" t="str">
            <v>2024 Catalog</v>
          </cell>
          <cell r="R702" t="e">
            <v>#N/A</v>
          </cell>
          <cell r="S702" t="str">
            <v>EL251593</v>
          </cell>
          <cell r="T702">
            <v>46</v>
          </cell>
        </row>
        <row r="703">
          <cell r="A703" t="str">
            <v>EL4973-ST</v>
          </cell>
          <cell r="B703" t="str">
            <v>EL4973-ST</v>
          </cell>
          <cell r="C703" t="str">
            <v>Jack Sparrow Waist Sash</v>
          </cell>
          <cell r="D703" t="str">
            <v>Disney</v>
          </cell>
          <cell r="E703" t="str">
            <v>Pirates of the Caribbean</v>
          </cell>
          <cell r="F703">
            <v>7.5</v>
          </cell>
          <cell r="G703">
            <v>14.99</v>
          </cell>
          <cell r="H703">
            <v>3</v>
          </cell>
          <cell r="I703"/>
          <cell r="J703"/>
          <cell r="K703"/>
          <cell r="L703"/>
          <cell r="M703">
            <v>889851418673</v>
          </cell>
          <cell r="N703" t="str">
            <v>In Production</v>
          </cell>
          <cell r="O703" t="str">
            <v>https://images.fun.com/products/92738/1-1.jpg</v>
          </cell>
          <cell r="P703" t="str">
            <v>Disney Pirate</v>
          </cell>
          <cell r="Q703" t="str">
            <v>2024 Supplement</v>
          </cell>
          <cell r="R703"/>
          <cell r="S703">
            <v>4973</v>
          </cell>
          <cell r="T703">
            <v>45</v>
          </cell>
        </row>
        <row r="704">
          <cell r="A704" t="str">
            <v>EL451362-ST</v>
          </cell>
          <cell r="B704" t="str">
            <v>EL451362-ST</v>
          </cell>
          <cell r="C704" t="str">
            <v>Aphrodite Costume Kit (3 pc)</v>
          </cell>
          <cell r="D704" t="str">
            <v>elope</v>
          </cell>
          <cell r="E704" t="str">
            <v>Elope Originals</v>
          </cell>
          <cell r="F704">
            <v>7.99</v>
          </cell>
          <cell r="G704">
            <v>15.99</v>
          </cell>
          <cell r="H704">
            <v>3</v>
          </cell>
          <cell r="I704">
            <v>96</v>
          </cell>
          <cell r="J704"/>
          <cell r="K704"/>
          <cell r="L704"/>
          <cell r="M704" t="str">
            <v>618480047394</v>
          </cell>
          <cell r="N704" t="str">
            <v>PO Ready</v>
          </cell>
          <cell r="O704" t="str">
            <v>https://images.fun.com/products/72224/1-1.jpg</v>
          </cell>
          <cell r="P704" t="str">
            <v>elope Character</v>
          </cell>
          <cell r="Q704" t="str">
            <v>2024 Catalog</v>
          </cell>
          <cell r="R704">
            <v>72224</v>
          </cell>
          <cell r="S704">
            <v>451362</v>
          </cell>
          <cell r="T704">
            <v>45</v>
          </cell>
        </row>
        <row r="705">
          <cell r="A705" t="str">
            <v>EL451363-ST</v>
          </cell>
          <cell r="B705" t="str">
            <v>EL451363-ST</v>
          </cell>
          <cell r="C705" t="str">
            <v>Ares Costume Kit</v>
          </cell>
          <cell r="D705" t="str">
            <v>elope</v>
          </cell>
          <cell r="E705" t="str">
            <v>Elope Originals</v>
          </cell>
          <cell r="F705">
            <v>12.5</v>
          </cell>
          <cell r="G705">
            <v>24.99</v>
          </cell>
          <cell r="H705">
            <v>3</v>
          </cell>
          <cell r="I705">
            <v>36</v>
          </cell>
          <cell r="J705"/>
          <cell r="K705"/>
          <cell r="L705"/>
          <cell r="M705" t="str">
            <v>618480047400</v>
          </cell>
          <cell r="N705" t="str">
            <v>PO Ready</v>
          </cell>
          <cell r="O705" t="str">
            <v>https://images.fun.com/products/80797/1-1.jpg</v>
          </cell>
          <cell r="P705" t="str">
            <v>elope Character</v>
          </cell>
          <cell r="Q705" t="str">
            <v>2024 Catalog</v>
          </cell>
          <cell r="R705">
            <v>80797</v>
          </cell>
          <cell r="S705">
            <v>451363</v>
          </cell>
          <cell r="T705">
            <v>45</v>
          </cell>
        </row>
        <row r="706">
          <cell r="A706" t="str">
            <v>EL400563-ST</v>
          </cell>
          <cell r="B706" t="str">
            <v>EL400563-ST</v>
          </cell>
          <cell r="C706" t="str">
            <v>Jack Skellington Latex Mask</v>
          </cell>
          <cell r="D706" t="str">
            <v>Disney</v>
          </cell>
          <cell r="E706" t="str">
            <v>The Nightmare Before Christmas</v>
          </cell>
          <cell r="F706">
            <v>29.99</v>
          </cell>
          <cell r="G706">
            <v>59.99</v>
          </cell>
          <cell r="H706">
            <v>2</v>
          </cell>
          <cell r="I706">
            <v>8</v>
          </cell>
          <cell r="J706"/>
          <cell r="K706"/>
          <cell r="L706"/>
          <cell r="M706" t="str">
            <v>618480043792</v>
          </cell>
          <cell r="N706" t="str">
            <v>In Production</v>
          </cell>
          <cell r="O706" t="str">
            <v>https://images.fun.com/products/78406/1-1.jpg</v>
          </cell>
          <cell r="P706" t="str">
            <v>Disney The Nighmare Before Christmas</v>
          </cell>
          <cell r="Q706" t="str">
            <v>2024 Catalog</v>
          </cell>
          <cell r="R706">
            <v>78406</v>
          </cell>
          <cell r="S706">
            <v>400563</v>
          </cell>
          <cell r="T706">
            <v>44</v>
          </cell>
        </row>
        <row r="707">
          <cell r="A707" t="str">
            <v>EL403220-XS</v>
          </cell>
          <cell r="B707" t="str">
            <v>EL403220-XS</v>
          </cell>
          <cell r="C707" t="str">
            <v>Thing 1&amp;2 Costume Kids XS 2T-4T</v>
          </cell>
          <cell r="D707" t="str">
            <v>Dr. Seuss</v>
          </cell>
          <cell r="E707" t="str">
            <v>The Cat in the Hat</v>
          </cell>
          <cell r="F707">
            <v>15.99</v>
          </cell>
          <cell r="G707">
            <v>31.99</v>
          </cell>
          <cell r="H707">
            <v>1</v>
          </cell>
          <cell r="I707">
            <v>24</v>
          </cell>
          <cell r="J707"/>
          <cell r="K707"/>
          <cell r="L707"/>
          <cell r="M707" t="str">
            <v>618480006162</v>
          </cell>
          <cell r="N707" t="str">
            <v>In Production</v>
          </cell>
          <cell r="O707" t="str">
            <v>https://images.fun.com/products/14890/1-1.jpg</v>
          </cell>
          <cell r="P707" t="str">
            <v>Dr. Seuss Thing 1 &amp; 2 Costume</v>
          </cell>
          <cell r="Q707" t="str">
            <v>2024 Catalog</v>
          </cell>
          <cell r="R707">
            <v>14890</v>
          </cell>
          <cell r="S707">
            <v>403220</v>
          </cell>
          <cell r="T707">
            <v>44</v>
          </cell>
        </row>
        <row r="708">
          <cell r="A708" t="str">
            <v>EL430016-ST</v>
          </cell>
          <cell r="B708" t="str">
            <v>EL430016-ST</v>
          </cell>
          <cell r="C708" t="str">
            <v>Alien Abduction Socks</v>
          </cell>
          <cell r="D708" t="str">
            <v>elope</v>
          </cell>
          <cell r="E708" t="str">
            <v>Elope Originals</v>
          </cell>
          <cell r="F708">
            <v>3.5</v>
          </cell>
          <cell r="G708">
            <v>6.99</v>
          </cell>
          <cell r="H708">
            <v>3</v>
          </cell>
          <cell r="I708">
            <v>96</v>
          </cell>
          <cell r="J708"/>
          <cell r="K708"/>
          <cell r="L708"/>
          <cell r="M708" t="str">
            <v>618480041880</v>
          </cell>
          <cell r="N708" t="str">
            <v>In Production</v>
          </cell>
          <cell r="O708" t="str">
            <v>https://images.fun.com/products/71493/1-1.jpg</v>
          </cell>
          <cell r="P708" t="str">
            <v>elope Alien</v>
          </cell>
          <cell r="Q708" t="str">
            <v>2024 Catalog</v>
          </cell>
          <cell r="R708">
            <v>71493</v>
          </cell>
          <cell r="S708">
            <v>430016</v>
          </cell>
          <cell r="T708">
            <v>44</v>
          </cell>
        </row>
        <row r="709">
          <cell r="A709" t="str">
            <v>EL5545-ST</v>
          </cell>
          <cell r="B709" t="str">
            <v>EL5545-ST</v>
          </cell>
          <cell r="C709" t="str">
            <v xml:space="preserve">Mini Clown Top Hat </v>
          </cell>
          <cell r="D709" t="str">
            <v>elope</v>
          </cell>
          <cell r="E709" t="str">
            <v>Elope - Originals</v>
          </cell>
          <cell r="F709">
            <v>7.5</v>
          </cell>
          <cell r="G709">
            <v>14.99</v>
          </cell>
          <cell r="H709">
            <v>3</v>
          </cell>
          <cell r="I709"/>
          <cell r="J709"/>
          <cell r="K709"/>
          <cell r="L709"/>
          <cell r="M709">
            <v>889851294086</v>
          </cell>
          <cell r="N709" t="str">
            <v xml:space="preserve">PO Ready </v>
          </cell>
          <cell r="O709" t="str">
            <v>https://images.fun.com/products/88372/1-1.jpg</v>
          </cell>
          <cell r="P709" t="str">
            <v>elope Bowler/Derby/Coachman Top Hat</v>
          </cell>
          <cell r="Q709" t="str">
            <v>2024 Supplement</v>
          </cell>
          <cell r="R709"/>
          <cell r="S709">
            <v>5545</v>
          </cell>
          <cell r="T709">
            <v>44</v>
          </cell>
        </row>
        <row r="710">
          <cell r="A710" t="str">
            <v>EL453210-ST</v>
          </cell>
          <cell r="B710" t="str">
            <v>EL453210-ST</v>
          </cell>
          <cell r="C710" t="str">
            <v>Zero Baby Carrier Cover</v>
          </cell>
          <cell r="D710" t="str">
            <v>Disney</v>
          </cell>
          <cell r="E710" t="str">
            <v>The Nightmare Before Christmas</v>
          </cell>
          <cell r="F710">
            <v>19.989999999999998</v>
          </cell>
          <cell r="G710">
            <v>39.99</v>
          </cell>
          <cell r="H710">
            <v>1</v>
          </cell>
          <cell r="I710" t="str">
            <v/>
          </cell>
          <cell r="J710"/>
          <cell r="K710"/>
          <cell r="L710"/>
          <cell r="M710" t="str">
            <v>889851218136</v>
          </cell>
          <cell r="N710" t="str">
            <v>In Production</v>
          </cell>
          <cell r="O710" t="str">
            <v>https://images.fun.com/products/84345/1-1.jpg</v>
          </cell>
          <cell r="P710" t="str">
            <v>Disney Baby Carrier</v>
          </cell>
          <cell r="Q710" t="str">
            <v>2024 Catalog</v>
          </cell>
          <cell r="R710">
            <v>84345</v>
          </cell>
          <cell r="S710">
            <v>453210</v>
          </cell>
          <cell r="T710">
            <v>43</v>
          </cell>
        </row>
        <row r="711">
          <cell r="A711" t="str">
            <v>EL451401-ST</v>
          </cell>
          <cell r="B711" t="str">
            <v>EL451401-ST</v>
          </cell>
          <cell r="C711" t="str">
            <v>Mary Sanderson Vacuum Cleaner Costume Companion</v>
          </cell>
          <cell r="D711" t="str">
            <v>Disney</v>
          </cell>
          <cell r="E711" t="str">
            <v>Hocus Pocus</v>
          </cell>
          <cell r="F711">
            <v>19.989999999999998</v>
          </cell>
          <cell r="G711">
            <v>39.99</v>
          </cell>
          <cell r="H711">
            <v>3</v>
          </cell>
          <cell r="I711">
            <v>12</v>
          </cell>
          <cell r="J711"/>
          <cell r="K711"/>
          <cell r="L711"/>
          <cell r="M711" t="str">
            <v>618480045291</v>
          </cell>
          <cell r="N711" t="str">
            <v>In Production</v>
          </cell>
          <cell r="O711" t="str">
            <v>https://images.fun.com/products/82366/1-1.jpg</v>
          </cell>
          <cell r="P711" t="str">
            <v>Disney Character Bag</v>
          </cell>
          <cell r="Q711" t="str">
            <v>2024 Catalog</v>
          </cell>
          <cell r="R711">
            <v>82366</v>
          </cell>
          <cell r="S711">
            <v>451401</v>
          </cell>
          <cell r="T711">
            <v>43</v>
          </cell>
        </row>
        <row r="712">
          <cell r="A712" t="str">
            <v>EL251512-ST</v>
          </cell>
          <cell r="B712" t="str">
            <v>EL251512-ST</v>
          </cell>
          <cell r="C712" t="str">
            <v>Rex Jawesome Hat</v>
          </cell>
          <cell r="D712" t="str">
            <v>Disney</v>
          </cell>
          <cell r="E712" t="str">
            <v>Toy Story</v>
          </cell>
          <cell r="F712">
            <v>14.99</v>
          </cell>
          <cell r="G712">
            <v>29.99</v>
          </cell>
          <cell r="H712">
            <v>3</v>
          </cell>
          <cell r="I712"/>
          <cell r="J712"/>
          <cell r="K712"/>
          <cell r="L712"/>
          <cell r="M712">
            <v>889851218013</v>
          </cell>
          <cell r="N712" t="str">
            <v>Resample</v>
          </cell>
          <cell r="O712" t="str">
            <v>https://images.fun.com/products/88796/1-1.jpg</v>
          </cell>
          <cell r="P712" t="str">
            <v>Disney Toy Story</v>
          </cell>
          <cell r="Q712" t="str">
            <v>2024 Catalog</v>
          </cell>
          <cell r="R712" t="e">
            <v>#N/A</v>
          </cell>
          <cell r="S712">
            <v>251512</v>
          </cell>
          <cell r="T712">
            <v>43</v>
          </cell>
        </row>
        <row r="713">
          <cell r="A713" t="str">
            <v>EL400671-ST</v>
          </cell>
          <cell r="B713" t="str">
            <v>EL400671</v>
          </cell>
          <cell r="C713" t="str">
            <v xml:space="preserve">Fox in Socks Costume Kit </v>
          </cell>
          <cell r="D713" t="str">
            <v>Dr. Seuss</v>
          </cell>
          <cell r="E713" t="str">
            <v>Fox in Socks</v>
          </cell>
          <cell r="F713">
            <v>7.99</v>
          </cell>
          <cell r="G713">
            <v>16.989999999999998</v>
          </cell>
          <cell r="H713">
            <v>3</v>
          </cell>
          <cell r="I713"/>
          <cell r="J713"/>
          <cell r="K713"/>
          <cell r="L713"/>
          <cell r="M713">
            <v>618480042733</v>
          </cell>
          <cell r="N713" t="str">
            <v>PO Ready</v>
          </cell>
          <cell r="O713"/>
          <cell r="P713" t="str">
            <v>Dr. Seuss Cat in the Hat Kit</v>
          </cell>
          <cell r="Q713" t="str">
            <v>2024 Catalog</v>
          </cell>
          <cell r="R713"/>
          <cell r="S713">
            <v>400671</v>
          </cell>
          <cell r="T713">
            <v>43</v>
          </cell>
        </row>
        <row r="714">
          <cell r="A714" t="str">
            <v>EL430102-ST</v>
          </cell>
          <cell r="B714" t="str">
            <v>EL430102-ST</v>
          </cell>
          <cell r="C714" t="str">
            <v>The Cat in the Hat Paws Knee High Costume Socks</v>
          </cell>
          <cell r="D714" t="str">
            <v>Dr. Seuss</v>
          </cell>
          <cell r="E714" t="str">
            <v>The Cat in the Hat</v>
          </cell>
          <cell r="F714">
            <v>6.5</v>
          </cell>
          <cell r="G714">
            <v>12.99</v>
          </cell>
          <cell r="H714">
            <v>3</v>
          </cell>
          <cell r="I714">
            <v>96</v>
          </cell>
          <cell r="J714"/>
          <cell r="K714"/>
          <cell r="L714"/>
          <cell r="M714" t="str">
            <v>618480037258</v>
          </cell>
          <cell r="N714" t="str">
            <v>In Production</v>
          </cell>
          <cell r="O714" t="str">
            <v>https://images.fun.com/products/47098/1-1.jpg</v>
          </cell>
          <cell r="P714" t="str">
            <v>Dr. Seuss Cat in the Hat Socks</v>
          </cell>
          <cell r="Q714" t="str">
            <v>2024 Catalog</v>
          </cell>
          <cell r="R714">
            <v>47098</v>
          </cell>
          <cell r="S714">
            <v>430102</v>
          </cell>
          <cell r="T714">
            <v>43</v>
          </cell>
        </row>
        <row r="715">
          <cell r="A715" t="str">
            <v>EL400630-ST</v>
          </cell>
          <cell r="B715" t="str">
            <v>EL400630-ST</v>
          </cell>
          <cell r="C715" t="str">
            <v>Green Eggs &amp; Ham Sandwich Board Costume</v>
          </cell>
          <cell r="D715" t="str">
            <v>Dr. Seuss</v>
          </cell>
          <cell r="E715" t="str">
            <v>Green Eggs and Ham</v>
          </cell>
          <cell r="F715">
            <v>18.5</v>
          </cell>
          <cell r="G715">
            <v>36.99</v>
          </cell>
          <cell r="H715">
            <v>1</v>
          </cell>
          <cell r="I715">
            <v>24</v>
          </cell>
          <cell r="J715"/>
          <cell r="K715"/>
          <cell r="L715"/>
          <cell r="M715" t="str">
            <v>618480043242</v>
          </cell>
          <cell r="N715" t="str">
            <v>In Production</v>
          </cell>
          <cell r="O715" t="str">
            <v>https://images.fun.com/products/70655/1-1.jpg</v>
          </cell>
          <cell r="P715" t="str">
            <v>Dr. Seuss Green Eggs and Ham Costume</v>
          </cell>
          <cell r="Q715" t="str">
            <v>2024 Catalog</v>
          </cell>
          <cell r="R715">
            <v>70655</v>
          </cell>
          <cell r="S715">
            <v>400630</v>
          </cell>
          <cell r="T715">
            <v>43</v>
          </cell>
        </row>
        <row r="716">
          <cell r="A716" t="str">
            <v>EL160118-ST</v>
          </cell>
          <cell r="B716" t="str">
            <v>EL160118-ST</v>
          </cell>
          <cell r="C716" t="str">
            <v>Fox Plush Headband &amp; Tail Kit</v>
          </cell>
          <cell r="D716" t="str">
            <v>elope</v>
          </cell>
          <cell r="E716" t="str">
            <v>Elope Originals</v>
          </cell>
          <cell r="F716">
            <v>7.99</v>
          </cell>
          <cell r="G716">
            <v>15.99</v>
          </cell>
          <cell r="H716">
            <v>3</v>
          </cell>
          <cell r="I716">
            <v>24</v>
          </cell>
          <cell r="J716"/>
          <cell r="K716"/>
          <cell r="L716"/>
          <cell r="M716" t="str">
            <v>618480044607</v>
          </cell>
          <cell r="N716" t="str">
            <v>In Production</v>
          </cell>
          <cell r="O716" t="str">
            <v>https://images.fun.com/products/71253/1-1.jpg</v>
          </cell>
          <cell r="P716" t="str">
            <v>elope Animal Kit</v>
          </cell>
          <cell r="Q716" t="str">
            <v>2024 Catalog</v>
          </cell>
          <cell r="R716">
            <v>71253</v>
          </cell>
          <cell r="S716">
            <v>160118</v>
          </cell>
          <cell r="T716">
            <v>43</v>
          </cell>
        </row>
        <row r="717">
          <cell r="A717" t="str">
            <v>EL5317-ST</v>
          </cell>
          <cell r="B717" t="str">
            <v>EL5317-ST</v>
          </cell>
          <cell r="C717" t="str">
            <v xml:space="preserve">Red Oversized Gnome Hat with Beard </v>
          </cell>
          <cell r="D717" t="str">
            <v>elope</v>
          </cell>
          <cell r="E717" t="str">
            <v>Elope Originals</v>
          </cell>
          <cell r="F717">
            <v>7.5</v>
          </cell>
          <cell r="G717">
            <v>14.99</v>
          </cell>
          <cell r="H717">
            <v>3</v>
          </cell>
          <cell r="I717"/>
          <cell r="J717"/>
          <cell r="K717"/>
          <cell r="L717"/>
          <cell r="M717">
            <v>889851291764</v>
          </cell>
          <cell r="N717" t="str">
            <v xml:space="preserve">PO Ready </v>
          </cell>
          <cell r="O717" t="str">
            <v>https://images.fun.com/products/87951/1-1.jpg</v>
          </cell>
          <cell r="P717" t="str">
            <v>elope Fairy/Garden/Wings</v>
          </cell>
          <cell r="Q717" t="str">
            <v>2024 Supplement</v>
          </cell>
          <cell r="R717"/>
          <cell r="S717">
            <v>5317</v>
          </cell>
          <cell r="T717">
            <v>43</v>
          </cell>
        </row>
        <row r="718">
          <cell r="A718" t="str">
            <v>EL451308-ST</v>
          </cell>
          <cell r="B718" t="str">
            <v>EL451308-ST</v>
          </cell>
          <cell r="C718" t="str">
            <v>Tin Woodman Hat</v>
          </cell>
          <cell r="D718" t="str">
            <v>elope</v>
          </cell>
          <cell r="E718" t="str">
            <v>Elope Wizard of Oz</v>
          </cell>
          <cell r="F718">
            <v>6.99</v>
          </cell>
          <cell r="G718">
            <v>13.99</v>
          </cell>
          <cell r="H718">
            <v>3</v>
          </cell>
          <cell r="I718">
            <v>48</v>
          </cell>
          <cell r="J718"/>
          <cell r="K718"/>
          <cell r="L718"/>
          <cell r="M718" t="str">
            <v>618480045024</v>
          </cell>
          <cell r="N718" t="str">
            <v>In Production</v>
          </cell>
          <cell r="O718" t="str">
            <v>https://images.fun.com/products/71722/1-1.jpg</v>
          </cell>
          <cell r="P718" t="str">
            <v>elope Halloween Oz</v>
          </cell>
          <cell r="Q718" t="str">
            <v>2024 Catalog</v>
          </cell>
          <cell r="R718">
            <v>71722</v>
          </cell>
          <cell r="S718">
            <v>451308</v>
          </cell>
          <cell r="T718">
            <v>43</v>
          </cell>
        </row>
        <row r="719">
          <cell r="A719" t="str">
            <v>EL5724-ST</v>
          </cell>
          <cell r="B719" t="str">
            <v>EL5724-ST</v>
          </cell>
          <cell r="C719" t="str">
            <v>Jaguar Jawesome Hat</v>
          </cell>
          <cell r="D719" t="str">
            <v>elope</v>
          </cell>
          <cell r="E719" t="str">
            <v>Elope - Originals</v>
          </cell>
          <cell r="F719">
            <v>12.5</v>
          </cell>
          <cell r="G719">
            <v>24.99</v>
          </cell>
          <cell r="H719">
            <v>3</v>
          </cell>
          <cell r="I719"/>
          <cell r="J719"/>
          <cell r="K719"/>
          <cell r="L719"/>
          <cell r="M719">
            <v>889851300367</v>
          </cell>
          <cell r="N719" t="str">
            <v xml:space="preserve">PO Ready </v>
          </cell>
          <cell r="O719" t="str">
            <v>https://images.fun.com/products/89234/1-1.jpg</v>
          </cell>
          <cell r="P719" t="str">
            <v>elope Jawesome</v>
          </cell>
          <cell r="Q719" t="str">
            <v>2024 Supplement</v>
          </cell>
          <cell r="R719"/>
          <cell r="S719">
            <v>5724</v>
          </cell>
          <cell r="T719">
            <v>43</v>
          </cell>
        </row>
        <row r="720">
          <cell r="A720" t="str">
            <v>EL400638AD-2X</v>
          </cell>
          <cell r="B720" t="str">
            <v>EL400638AD-2X</v>
          </cell>
          <cell r="C720" t="str">
            <v>The Grinch Santa Costume Deluxe with Mask Mens XXL</v>
          </cell>
          <cell r="D720" t="str">
            <v>Dr. Seuss</v>
          </cell>
          <cell r="E720" t="str">
            <v>The Grinch</v>
          </cell>
          <cell r="F720">
            <v>42.5</v>
          </cell>
          <cell r="G720">
            <v>84.99</v>
          </cell>
          <cell r="H720">
            <v>1</v>
          </cell>
          <cell r="I720">
            <v>6</v>
          </cell>
          <cell r="J720"/>
          <cell r="K720"/>
          <cell r="L720"/>
          <cell r="M720" t="str">
            <v>618480002164</v>
          </cell>
          <cell r="N720" t="str">
            <v>In Production</v>
          </cell>
          <cell r="O720" t="str">
            <v>https://images.fun.com/products/3475/1-1.jpg</v>
          </cell>
          <cell r="P720" t="str">
            <v>Dr. Seuss The Grinch Santa Costume</v>
          </cell>
          <cell r="Q720" t="str">
            <v>2024 Catalog</v>
          </cell>
          <cell r="R720">
            <v>3476</v>
          </cell>
          <cell r="S720">
            <v>400638</v>
          </cell>
          <cell r="T720">
            <v>42</v>
          </cell>
        </row>
        <row r="721">
          <cell r="A721" t="str">
            <v>EL400620CH-XL</v>
          </cell>
          <cell r="B721" t="str">
            <v>EL400620CH-XL</v>
          </cell>
          <cell r="C721" t="str">
            <v>Thing 1&amp;2 Deluxe Costume Kids XL</v>
          </cell>
          <cell r="D721" t="str">
            <v>Dr. Seuss</v>
          </cell>
          <cell r="E721" t="str">
            <v>The Cat in the Hat</v>
          </cell>
          <cell r="F721">
            <v>18.5</v>
          </cell>
          <cell r="G721">
            <v>36.99</v>
          </cell>
          <cell r="H721">
            <v>1</v>
          </cell>
          <cell r="I721">
            <v>12</v>
          </cell>
          <cell r="J721"/>
          <cell r="K721"/>
          <cell r="L721"/>
          <cell r="M721" t="str">
            <v>618480046298</v>
          </cell>
          <cell r="N721" t="str">
            <v>In Production</v>
          </cell>
          <cell r="O721" t="str">
            <v>https://images.fun.com/products/70642/1-1.jpg</v>
          </cell>
          <cell r="P721" t="str">
            <v>Dr. Seuss Thing 1 &amp; 2 Costume</v>
          </cell>
          <cell r="Q721" t="str">
            <v>2024 Catalog</v>
          </cell>
          <cell r="R721">
            <v>70642</v>
          </cell>
          <cell r="S721" t="str">
            <v>400620XL</v>
          </cell>
          <cell r="T721">
            <v>42</v>
          </cell>
        </row>
        <row r="722">
          <cell r="A722" t="str">
            <v>EL5169-ST</v>
          </cell>
          <cell r="B722" t="str">
            <v>EL5169-ST</v>
          </cell>
          <cell r="C722" t="str">
            <v>Spell Book Witch Costume Companion</v>
          </cell>
          <cell r="D722" t="str">
            <v>elope</v>
          </cell>
          <cell r="E722" t="str">
            <v>Elope Originals</v>
          </cell>
          <cell r="F722">
            <v>12.5</v>
          </cell>
          <cell r="G722">
            <v>24.99</v>
          </cell>
          <cell r="H722">
            <v>1</v>
          </cell>
          <cell r="I722"/>
          <cell r="J722"/>
          <cell r="K722"/>
          <cell r="L722"/>
          <cell r="M722">
            <v>889851287224</v>
          </cell>
          <cell r="N722" t="str">
            <v>Concept Approved</v>
          </cell>
          <cell r="O722"/>
          <cell r="P722" t="str">
            <v>elope Character Bag</v>
          </cell>
          <cell r="Q722" t="str">
            <v>2024 Catalog</v>
          </cell>
          <cell r="R722" t="e">
            <v>#N/A</v>
          </cell>
          <cell r="S722" t="str">
            <v>EL5169</v>
          </cell>
          <cell r="T722">
            <v>42</v>
          </cell>
        </row>
        <row r="723">
          <cell r="A723" t="str">
            <v>EL5310-ST</v>
          </cell>
          <cell r="B723" t="str">
            <v>EL5310-ST</v>
          </cell>
          <cell r="C723" t="str">
            <v>Sun Goddess Headband</v>
          </cell>
          <cell r="D723" t="str">
            <v>elope</v>
          </cell>
          <cell r="E723" t="str">
            <v>Elope Originals</v>
          </cell>
          <cell r="F723">
            <v>12.5</v>
          </cell>
          <cell r="G723">
            <v>24.99</v>
          </cell>
          <cell r="H723">
            <v>3</v>
          </cell>
          <cell r="I723"/>
          <cell r="J723"/>
          <cell r="K723"/>
          <cell r="L723"/>
          <cell r="M723">
            <v>889851399910</v>
          </cell>
          <cell r="N723" t="str">
            <v xml:space="preserve">PO Ready </v>
          </cell>
          <cell r="O723" t="str">
            <v>https://images.fun.com/products/87943/1-1.jpg</v>
          </cell>
          <cell r="P723" t="str">
            <v>elope Fairy/Garden/Wings</v>
          </cell>
          <cell r="Q723" t="str">
            <v>2024 Supplement</v>
          </cell>
          <cell r="R723"/>
          <cell r="S723">
            <v>5310</v>
          </cell>
          <cell r="T723">
            <v>42</v>
          </cell>
        </row>
        <row r="724">
          <cell r="A724" t="str">
            <v>EL251407-ST</v>
          </cell>
          <cell r="B724" t="str">
            <v>EL251407-ST</v>
          </cell>
          <cell r="C724" t="str">
            <v>King of Hearts Crown</v>
          </cell>
          <cell r="D724" t="str">
            <v>elope</v>
          </cell>
          <cell r="E724" t="str">
            <v>Elope Originals</v>
          </cell>
          <cell r="F724">
            <v>8.99</v>
          </cell>
          <cell r="G724">
            <v>17.989999999999998</v>
          </cell>
          <cell r="H724">
            <v>3</v>
          </cell>
          <cell r="I724">
            <v>36</v>
          </cell>
          <cell r="J724"/>
          <cell r="K724"/>
          <cell r="L724"/>
          <cell r="M724" t="str">
            <v>618480044669</v>
          </cell>
          <cell r="N724" t="str">
            <v>In Production</v>
          </cell>
          <cell r="O724" t="str">
            <v>https://images.fun.com/products/71248/1-1.jpg</v>
          </cell>
          <cell r="P724" t="str">
            <v>elope King/Queen/Crowns/Tiara</v>
          </cell>
          <cell r="Q724" t="str">
            <v>2024 Catalog</v>
          </cell>
          <cell r="R724">
            <v>71248</v>
          </cell>
          <cell r="S724">
            <v>251407</v>
          </cell>
          <cell r="T724">
            <v>42</v>
          </cell>
        </row>
        <row r="725">
          <cell r="A725" t="str">
            <v>EL412790-ST</v>
          </cell>
          <cell r="B725" t="str">
            <v>EL412790-ST</v>
          </cell>
          <cell r="C725" t="str">
            <v>Deluxe Mayor Character Kit (3 pc)</v>
          </cell>
          <cell r="D725" t="str">
            <v>Disney</v>
          </cell>
          <cell r="E725" t="str">
            <v>The Nightmare Before Christmas</v>
          </cell>
          <cell r="F725">
            <v>16.989999999999998</v>
          </cell>
          <cell r="G725">
            <v>32.99</v>
          </cell>
          <cell r="H725">
            <v>3</v>
          </cell>
          <cell r="I725">
            <v>24</v>
          </cell>
          <cell r="J725"/>
          <cell r="K725"/>
          <cell r="L725"/>
          <cell r="M725" t="str">
            <v>618480036572</v>
          </cell>
          <cell r="N725" t="str">
            <v>In Production</v>
          </cell>
          <cell r="O725" t="str">
            <v>https://images.fun.com/products/46812/1-1.jpg</v>
          </cell>
          <cell r="P725" t="str">
            <v>Disney The Nighmare Before Christmas</v>
          </cell>
          <cell r="Q725" t="str">
            <v>2024 Catalog</v>
          </cell>
          <cell r="R725">
            <v>46812</v>
          </cell>
          <cell r="S725">
            <v>412790</v>
          </cell>
          <cell r="T725">
            <v>41</v>
          </cell>
        </row>
        <row r="726">
          <cell r="A726" t="str">
            <v>EL400662-ST</v>
          </cell>
          <cell r="B726" t="str">
            <v>EL400662-ST</v>
          </cell>
          <cell r="C726" t="str">
            <v>The Grinch Kigurumi Adult One Size</v>
          </cell>
          <cell r="D726" t="str">
            <v>Dr. Seuss</v>
          </cell>
          <cell r="E726" t="str">
            <v>The Grinch</v>
          </cell>
          <cell r="F726">
            <v>34.950000000000003</v>
          </cell>
          <cell r="G726">
            <v>52.99</v>
          </cell>
          <cell r="H726">
            <v>1</v>
          </cell>
          <cell r="I726">
            <v>12</v>
          </cell>
          <cell r="J726"/>
          <cell r="K726"/>
          <cell r="L726"/>
          <cell r="M726" t="str">
            <v>618480037296</v>
          </cell>
          <cell r="N726" t="str">
            <v>In Production</v>
          </cell>
          <cell r="O726" t="str">
            <v>https://images.fun.com/products/46877/1-1.jpg</v>
          </cell>
          <cell r="P726" t="str">
            <v>Dr. Seuss The Grinch Costume Jumpsuit</v>
          </cell>
          <cell r="Q726" t="str">
            <v>2024 Catalog</v>
          </cell>
          <cell r="R726">
            <v>46877</v>
          </cell>
          <cell r="S726">
            <v>400662</v>
          </cell>
          <cell r="T726">
            <v>41</v>
          </cell>
        </row>
        <row r="727">
          <cell r="A727" t="str">
            <v>EL451343-M</v>
          </cell>
          <cell r="B727" t="str">
            <v>EL451343-M</v>
          </cell>
          <cell r="C727" t="str">
            <v>The Grinch Santa Open Face Costume Kids M</v>
          </cell>
          <cell r="D727" t="str">
            <v>Dr. Seuss</v>
          </cell>
          <cell r="E727" t="str">
            <v>The Grinch</v>
          </cell>
          <cell r="F727">
            <v>29.99</v>
          </cell>
          <cell r="G727">
            <v>59.99</v>
          </cell>
          <cell r="H727">
            <v>1</v>
          </cell>
          <cell r="I727">
            <v>12</v>
          </cell>
          <cell r="J727"/>
          <cell r="K727"/>
          <cell r="L727"/>
          <cell r="M727" t="str">
            <v>618480046892</v>
          </cell>
          <cell r="N727" t="str">
            <v>PO Ready</v>
          </cell>
          <cell r="O727" t="str">
            <v>https://images.fun.com/products/76646/1-1.jpg</v>
          </cell>
          <cell r="P727" t="str">
            <v>Dr. Seuss The Grinch Santa Costume</v>
          </cell>
          <cell r="Q727" t="str">
            <v>2024 Catalog</v>
          </cell>
          <cell r="R727">
            <v>76646</v>
          </cell>
          <cell r="S727" t="str">
            <v>451343M</v>
          </cell>
          <cell r="T727">
            <v>41</v>
          </cell>
        </row>
        <row r="728">
          <cell r="A728" t="str">
            <v>EL400619AD-L</v>
          </cell>
          <cell r="B728" t="str">
            <v>EL400619AD-L</v>
          </cell>
          <cell r="C728" t="str">
            <v>Thing 1&amp;2 Deluxe Costume Adult L</v>
          </cell>
          <cell r="D728" t="str">
            <v>Dr. Seuss</v>
          </cell>
          <cell r="E728" t="str">
            <v>The Cat in the Hat</v>
          </cell>
          <cell r="F728">
            <v>26.5</v>
          </cell>
          <cell r="G728">
            <v>52.99</v>
          </cell>
          <cell r="H728">
            <v>1</v>
          </cell>
          <cell r="I728">
            <v>12</v>
          </cell>
          <cell r="J728"/>
          <cell r="K728"/>
          <cell r="L728"/>
          <cell r="M728" t="str">
            <v>618480046205</v>
          </cell>
          <cell r="N728" t="str">
            <v>In Production</v>
          </cell>
          <cell r="O728" t="str">
            <v>https://images.fun.com/products/70640/1-1.jpg</v>
          </cell>
          <cell r="P728" t="str">
            <v>Dr. Seuss Thing 1 &amp; 2 Costume</v>
          </cell>
          <cell r="Q728" t="str">
            <v>2024 Catalog</v>
          </cell>
          <cell r="R728">
            <v>70640</v>
          </cell>
          <cell r="S728" t="str">
            <v>400619L</v>
          </cell>
          <cell r="T728">
            <v>41</v>
          </cell>
        </row>
        <row r="729">
          <cell r="A729" t="str">
            <v>EL161121-ST</v>
          </cell>
          <cell r="B729" t="str">
            <v>EL161121-ST</v>
          </cell>
          <cell r="C729" t="str">
            <v>Thing 1&amp;2 Face Headband</v>
          </cell>
          <cell r="D729" t="str">
            <v>Dr. Seuss</v>
          </cell>
          <cell r="E729" t="str">
            <v>The Cat in the Hat</v>
          </cell>
          <cell r="F729">
            <v>7.5</v>
          </cell>
          <cell r="G729">
            <v>15</v>
          </cell>
          <cell r="H729">
            <v>3</v>
          </cell>
          <cell r="I729">
            <v>54</v>
          </cell>
          <cell r="J729"/>
          <cell r="K729"/>
          <cell r="L729"/>
          <cell r="M729" t="str">
            <v>889851213254</v>
          </cell>
          <cell r="N729" t="str">
            <v>In Production</v>
          </cell>
          <cell r="O729" t="str">
            <v>https://images.fun.com/products/80775/1-1.jpg</v>
          </cell>
          <cell r="P729" t="str">
            <v>Dr. Seuss Thing 1 &amp; 2 Headband</v>
          </cell>
          <cell r="Q729" t="str">
            <v>2024 Catalog</v>
          </cell>
          <cell r="R729">
            <v>80775</v>
          </cell>
          <cell r="S729">
            <v>161121</v>
          </cell>
          <cell r="T729">
            <v>41</v>
          </cell>
        </row>
        <row r="730">
          <cell r="A730" t="str">
            <v>EL5543-ST</v>
          </cell>
          <cell r="B730" t="str">
            <v>EL5543-ST</v>
          </cell>
          <cell r="C730" t="str">
            <v>Ladybug Kit</v>
          </cell>
          <cell r="D730" t="str">
            <v>elope</v>
          </cell>
          <cell r="E730" t="str">
            <v>Elope Originals</v>
          </cell>
          <cell r="F730">
            <v>12.5</v>
          </cell>
          <cell r="G730">
            <v>24.99</v>
          </cell>
          <cell r="H730">
            <v>1</v>
          </cell>
          <cell r="I730"/>
          <cell r="J730"/>
          <cell r="K730"/>
          <cell r="L730"/>
          <cell r="M730">
            <v>889851294062</v>
          </cell>
          <cell r="N730" t="str">
            <v>Concept Approved</v>
          </cell>
          <cell r="O730" t="str">
            <v>https://images.fun.com/products/88370/1-1.jpg</v>
          </cell>
          <cell r="P730" t="str">
            <v>elope Fairy/Garden/Wings</v>
          </cell>
          <cell r="Q730" t="str">
            <v>2024 Catalog</v>
          </cell>
          <cell r="R730" t="e">
            <v>#N/A</v>
          </cell>
          <cell r="S730" t="str">
            <v>EL5543</v>
          </cell>
          <cell r="T730">
            <v>41</v>
          </cell>
        </row>
        <row r="731">
          <cell r="A731" t="str">
            <v>EL453121-ST</v>
          </cell>
          <cell r="B731" t="str">
            <v>EL453121-ST</v>
          </cell>
          <cell r="C731" t="str">
            <v>Dumbo HB &amp; Collar Kit</v>
          </cell>
          <cell r="D731" t="str">
            <v>Disney</v>
          </cell>
          <cell r="E731" t="str">
            <v>Dumbo</v>
          </cell>
          <cell r="F731">
            <v>9.99</v>
          </cell>
          <cell r="G731">
            <v>19.989999999999998</v>
          </cell>
          <cell r="H731">
            <v>3</v>
          </cell>
          <cell r="I731">
            <v>40</v>
          </cell>
          <cell r="J731"/>
          <cell r="K731"/>
          <cell r="L731"/>
          <cell r="M731" t="str">
            <v>889851217740</v>
          </cell>
          <cell r="N731" t="str">
            <v>In Production</v>
          </cell>
          <cell r="O731" t="str">
            <v>https://images.fun.com/products/83493/1-1.jpg</v>
          </cell>
          <cell r="P731" t="str">
            <v>Disney</v>
          </cell>
          <cell r="Q731" t="str">
            <v>2024 Catalog</v>
          </cell>
          <cell r="R731" t="e">
            <v>#N/A</v>
          </cell>
          <cell r="S731">
            <v>453121</v>
          </cell>
          <cell r="T731">
            <v>40</v>
          </cell>
        </row>
        <row r="732">
          <cell r="A732" t="str">
            <v>EL400037-ST</v>
          </cell>
          <cell r="B732" t="str">
            <v>EL400037-ST</v>
          </cell>
          <cell r="C732" t="str">
            <v>Aladdin Fez &amp; Vest</v>
          </cell>
          <cell r="D732" t="str">
            <v>Disney</v>
          </cell>
          <cell r="E732" t="str">
            <v>Aladdin</v>
          </cell>
          <cell r="F732">
            <v>15.99</v>
          </cell>
          <cell r="G732">
            <v>31.99</v>
          </cell>
          <cell r="H732">
            <v>3</v>
          </cell>
          <cell r="I732">
            <v>48</v>
          </cell>
          <cell r="J732"/>
          <cell r="K732"/>
          <cell r="L732"/>
          <cell r="M732" t="str">
            <v>618480040074</v>
          </cell>
          <cell r="N732" t="str">
            <v>In Production</v>
          </cell>
          <cell r="O732" t="str">
            <v>https://images.fun.com/products/58957/1-1.jpg</v>
          </cell>
          <cell r="P732" t="str">
            <v>Disney Aladdin</v>
          </cell>
          <cell r="Q732" t="str">
            <v>2024 Catalog</v>
          </cell>
          <cell r="R732">
            <v>58957</v>
          </cell>
          <cell r="S732">
            <v>400037</v>
          </cell>
          <cell r="T732">
            <v>40</v>
          </cell>
        </row>
        <row r="733">
          <cell r="A733" t="str">
            <v>EL412810-ST</v>
          </cell>
          <cell r="B733" t="str">
            <v>EL412810-ST</v>
          </cell>
          <cell r="C733" t="str">
            <v>Aristocats, Duchess HB, Collar &amp; Tail Kit</v>
          </cell>
          <cell r="D733" t="str">
            <v>Disney</v>
          </cell>
          <cell r="E733" t="str">
            <v>Disney Classic</v>
          </cell>
          <cell r="F733">
            <v>10.99</v>
          </cell>
          <cell r="G733">
            <v>21.99</v>
          </cell>
          <cell r="H733">
            <v>3</v>
          </cell>
          <cell r="I733">
            <v>36</v>
          </cell>
          <cell r="J733"/>
          <cell r="K733"/>
          <cell r="L733"/>
          <cell r="M733" t="str">
            <v>618480043655</v>
          </cell>
          <cell r="N733" t="str">
            <v>In Production</v>
          </cell>
          <cell r="O733" t="str">
            <v>https://images.fun.com/products/71269/1-1.jpg</v>
          </cell>
          <cell r="P733" t="str">
            <v xml:space="preserve">Disney Aristocats </v>
          </cell>
          <cell r="Q733" t="str">
            <v>2024 Catalog</v>
          </cell>
          <cell r="R733">
            <v>71269</v>
          </cell>
          <cell r="S733">
            <v>412810</v>
          </cell>
          <cell r="T733">
            <v>40</v>
          </cell>
        </row>
        <row r="734">
          <cell r="A734" t="str">
            <v>EL453155-ST</v>
          </cell>
          <cell r="B734" t="str">
            <v>EL453155-ST</v>
          </cell>
          <cell r="C734" t="str">
            <v>Mary Sanderson Hooded Capelet</v>
          </cell>
          <cell r="D734" t="str">
            <v>Disney</v>
          </cell>
          <cell r="E734" t="str">
            <v>Hocus Pocus</v>
          </cell>
          <cell r="F734">
            <v>10.99</v>
          </cell>
          <cell r="G734">
            <v>21.99</v>
          </cell>
          <cell r="H734">
            <v>3</v>
          </cell>
          <cell r="I734"/>
          <cell r="J734"/>
          <cell r="K734"/>
          <cell r="L734"/>
          <cell r="M734">
            <v>889851222119</v>
          </cell>
          <cell r="N734" t="str">
            <v>In Production</v>
          </cell>
          <cell r="O734" t="str">
            <v>https://images.fun.com/products/85665/1-1.jpg</v>
          </cell>
          <cell r="P734" t="str">
            <v>Disney Hocus Pocus</v>
          </cell>
          <cell r="Q734" t="str">
            <v>2024 Catalog</v>
          </cell>
          <cell r="R734">
            <v>85665</v>
          </cell>
          <cell r="S734">
            <v>453155</v>
          </cell>
          <cell r="T734">
            <v>40</v>
          </cell>
        </row>
        <row r="735">
          <cell r="A735" t="str">
            <v>EL251421-ST</v>
          </cell>
          <cell r="B735" t="str">
            <v>EL251421-ST</v>
          </cell>
          <cell r="C735" t="str">
            <v>Jack Skellington Santa Hat</v>
          </cell>
          <cell r="D735" t="str">
            <v>Disney</v>
          </cell>
          <cell r="E735" t="str">
            <v>The Nightmare Before Christmas</v>
          </cell>
          <cell r="F735">
            <v>9.99</v>
          </cell>
          <cell r="G735">
            <v>26.99</v>
          </cell>
          <cell r="H735">
            <v>3</v>
          </cell>
          <cell r="I735">
            <v>20</v>
          </cell>
          <cell r="J735"/>
          <cell r="K735"/>
          <cell r="L735"/>
          <cell r="M735" t="str">
            <v>618480046540</v>
          </cell>
          <cell r="N735" t="str">
            <v>In Production</v>
          </cell>
          <cell r="O735" t="str">
            <v>https://images.fun.com/products/77645/1-1.jpg</v>
          </cell>
          <cell r="P735" t="str">
            <v>Disney The Nighmare Before Christmas</v>
          </cell>
          <cell r="Q735" t="str">
            <v>2024 Catalog</v>
          </cell>
          <cell r="R735">
            <v>77645</v>
          </cell>
          <cell r="S735">
            <v>251421</v>
          </cell>
          <cell r="T735">
            <v>40</v>
          </cell>
        </row>
        <row r="736">
          <cell r="A736" t="str">
            <v>EL400567-ST</v>
          </cell>
          <cell r="B736" t="str">
            <v>EL400567-ST</v>
          </cell>
          <cell r="C736" t="str">
            <v>Evil Queen Witch Latex Mask</v>
          </cell>
          <cell r="D736" t="str">
            <v>Disney</v>
          </cell>
          <cell r="E736" t="str">
            <v>Disney Villains</v>
          </cell>
          <cell r="F736">
            <v>29.99</v>
          </cell>
          <cell r="G736">
            <v>59.99</v>
          </cell>
          <cell r="H736">
            <v>2</v>
          </cell>
          <cell r="I736">
            <v>20</v>
          </cell>
          <cell r="J736"/>
          <cell r="K736"/>
          <cell r="L736"/>
          <cell r="M736" t="str">
            <v>618480044324</v>
          </cell>
          <cell r="N736" t="str">
            <v>In Production</v>
          </cell>
          <cell r="O736" t="str">
            <v>https://images.fun.com/products/75589/1-1.jpg</v>
          </cell>
          <cell r="P736" t="str">
            <v>Disney Villains</v>
          </cell>
          <cell r="Q736" t="str">
            <v>2024 Catalog</v>
          </cell>
          <cell r="R736">
            <v>75589</v>
          </cell>
          <cell r="S736">
            <v>400567</v>
          </cell>
          <cell r="T736">
            <v>40</v>
          </cell>
        </row>
        <row r="737">
          <cell r="A737" t="str">
            <v>EL422800-ST</v>
          </cell>
          <cell r="B737" t="str">
            <v>EL422800-ST</v>
          </cell>
          <cell r="C737" t="str">
            <v>Skunk Ears Headband &amp; Tail Kit</v>
          </cell>
          <cell r="D737" t="str">
            <v>elope</v>
          </cell>
          <cell r="E737" t="str">
            <v>Elope Originals</v>
          </cell>
          <cell r="F737">
            <v>5.25</v>
          </cell>
          <cell r="G737">
            <v>10.5</v>
          </cell>
          <cell r="H737">
            <v>3</v>
          </cell>
          <cell r="I737">
            <v>96</v>
          </cell>
          <cell r="J737"/>
          <cell r="K737"/>
          <cell r="L737"/>
          <cell r="M737" t="str">
            <v>618480270143</v>
          </cell>
          <cell r="N737" t="str">
            <v>In Production</v>
          </cell>
          <cell r="O737" t="str">
            <v>https://images.fun.com/products/14773/1-1.jpg</v>
          </cell>
          <cell r="P737" t="str">
            <v>elope Animal Kit</v>
          </cell>
          <cell r="Q737" t="str">
            <v>2024 Catalog</v>
          </cell>
          <cell r="R737">
            <v>14773</v>
          </cell>
          <cell r="S737">
            <v>422800</v>
          </cell>
          <cell r="T737">
            <v>40</v>
          </cell>
        </row>
        <row r="738">
          <cell r="A738" t="str">
            <v>EL251448-ST</v>
          </cell>
          <cell r="B738" t="str">
            <v>EL251448-ST</v>
          </cell>
          <cell r="C738" t="str">
            <v>Juliet Costume Hat</v>
          </cell>
          <cell r="D738" t="str">
            <v>elope</v>
          </cell>
          <cell r="E738" t="str">
            <v>Elope Originals</v>
          </cell>
          <cell r="F738">
            <v>6.99</v>
          </cell>
          <cell r="G738">
            <v>13.99</v>
          </cell>
          <cell r="H738">
            <v>3</v>
          </cell>
          <cell r="I738">
            <v>96</v>
          </cell>
          <cell r="J738"/>
          <cell r="K738"/>
          <cell r="L738"/>
          <cell r="M738" t="str">
            <v>618480047509</v>
          </cell>
          <cell r="N738" t="str">
            <v>PO Ready</v>
          </cell>
          <cell r="O738" t="str">
            <v>https://images.fun.com/products/72280/1-1.jpg</v>
          </cell>
          <cell r="P738" t="str">
            <v>elope Character</v>
          </cell>
          <cell r="Q738" t="str">
            <v>2024 Catalog</v>
          </cell>
          <cell r="R738">
            <v>72280</v>
          </cell>
          <cell r="S738">
            <v>251448</v>
          </cell>
          <cell r="T738">
            <v>40</v>
          </cell>
        </row>
        <row r="739">
          <cell r="A739" t="str">
            <v>EL440360-ST</v>
          </cell>
          <cell r="B739" t="str">
            <v>EL440360-ST</v>
          </cell>
          <cell r="C739" t="str">
            <v>Rainbow Plush Scarf with Hidden Pocket</v>
          </cell>
          <cell r="D739" t="str">
            <v>elope</v>
          </cell>
          <cell r="E739" t="str">
            <v>Elope Originals</v>
          </cell>
          <cell r="F739">
            <v>6.5</v>
          </cell>
          <cell r="G739">
            <v>12.99</v>
          </cell>
          <cell r="H739">
            <v>3</v>
          </cell>
          <cell r="I739">
            <v>48</v>
          </cell>
          <cell r="J739"/>
          <cell r="K739"/>
          <cell r="L739"/>
          <cell r="M739" t="str">
            <v>618480041620</v>
          </cell>
          <cell r="N739" t="str">
            <v>In Production</v>
          </cell>
          <cell r="O739" t="str">
            <v>https://images.fun.com/products/71497/1-1.jpg</v>
          </cell>
          <cell r="P739" t="str">
            <v>elope Fairy/Garden/Wings</v>
          </cell>
          <cell r="Q739" t="str">
            <v>2024 Catalog</v>
          </cell>
          <cell r="R739">
            <v>71497</v>
          </cell>
          <cell r="S739">
            <v>440360</v>
          </cell>
          <cell r="T739">
            <v>40</v>
          </cell>
        </row>
        <row r="740">
          <cell r="A740" t="str">
            <v>EL251535-ST</v>
          </cell>
          <cell r="B740" t="str">
            <v>EL251535-ST</v>
          </cell>
          <cell r="C740" t="str">
            <v>Donkey Jawesome</v>
          </cell>
          <cell r="D740" t="str">
            <v>elope</v>
          </cell>
          <cell r="E740" t="str">
            <v>Elope Originals</v>
          </cell>
          <cell r="F740">
            <v>12.5</v>
          </cell>
          <cell r="G740">
            <v>24.99</v>
          </cell>
          <cell r="H740">
            <v>3</v>
          </cell>
          <cell r="I740">
            <v>24</v>
          </cell>
          <cell r="J740"/>
          <cell r="K740"/>
          <cell r="L740"/>
          <cell r="M740" t="str">
            <v>889851224427</v>
          </cell>
          <cell r="N740" t="str">
            <v>In Production</v>
          </cell>
          <cell r="O740" t="str">
            <v>https://images.fun.com/products/80785/1-1.jpg</v>
          </cell>
          <cell r="P740" t="str">
            <v>elope Jawesome</v>
          </cell>
          <cell r="Q740" t="str">
            <v>2024 Catalog</v>
          </cell>
          <cell r="R740">
            <v>80785</v>
          </cell>
          <cell r="S740">
            <v>251535</v>
          </cell>
          <cell r="T740">
            <v>40</v>
          </cell>
        </row>
        <row r="741">
          <cell r="A741" t="str">
            <v>EL400613CH-L</v>
          </cell>
          <cell r="B741" t="str">
            <v>EL400613CH-L</v>
          </cell>
          <cell r="C741" t="str">
            <v>The Cat in the Hat Deluxe Costume Kids L</v>
          </cell>
          <cell r="D741" t="str">
            <v>Dr. Seuss</v>
          </cell>
          <cell r="E741" t="str">
            <v>The Cat in the Hat</v>
          </cell>
          <cell r="F741">
            <v>21.5</v>
          </cell>
          <cell r="G741">
            <v>42.99</v>
          </cell>
          <cell r="H741">
            <v>1</v>
          </cell>
          <cell r="I741">
            <v>12</v>
          </cell>
          <cell r="J741"/>
          <cell r="K741"/>
          <cell r="L741"/>
          <cell r="M741" t="str">
            <v>618480046052</v>
          </cell>
          <cell r="N741" t="str">
            <v>In Production</v>
          </cell>
          <cell r="O741" t="str">
            <v>https://images.fun.com/products/70638/1-1.jpg</v>
          </cell>
          <cell r="P741" t="str">
            <v>Dr. Seuss Cat in the Hat Costume</v>
          </cell>
          <cell r="Q741" t="str">
            <v>2024 Catalog</v>
          </cell>
          <cell r="R741">
            <v>70638</v>
          </cell>
          <cell r="S741" t="str">
            <v>400613L</v>
          </cell>
          <cell r="T741">
            <v>39</v>
          </cell>
        </row>
        <row r="742">
          <cell r="A742" t="str">
            <v>EL400612AD-L</v>
          </cell>
          <cell r="B742" t="str">
            <v>EL400612AD-L</v>
          </cell>
          <cell r="C742" t="str">
            <v>The Cat in the Hat Deluxe Costume Adult L</v>
          </cell>
          <cell r="D742" t="str">
            <v>Dr. Seuss</v>
          </cell>
          <cell r="E742" t="str">
            <v>The Cat in the Hat</v>
          </cell>
          <cell r="F742">
            <v>26.5</v>
          </cell>
          <cell r="G742">
            <v>52.99</v>
          </cell>
          <cell r="H742">
            <v>1</v>
          </cell>
          <cell r="I742">
            <v>12</v>
          </cell>
          <cell r="J742"/>
          <cell r="K742"/>
          <cell r="L742"/>
          <cell r="M742" t="str">
            <v>618480045796</v>
          </cell>
          <cell r="N742" t="str">
            <v>In Production</v>
          </cell>
          <cell r="O742" t="str">
            <v>https://images.fun.com/products/70636/1-1.jpg</v>
          </cell>
          <cell r="P742" t="str">
            <v>Dr. Seuss Cat in the Hat Costume</v>
          </cell>
          <cell r="Q742" t="str">
            <v>2024 Catalog</v>
          </cell>
          <cell r="R742">
            <v>70636</v>
          </cell>
          <cell r="S742" t="str">
            <v>400612L</v>
          </cell>
          <cell r="T742">
            <v>39</v>
          </cell>
        </row>
        <row r="743">
          <cell r="A743" t="str">
            <v>EL451602-ST</v>
          </cell>
          <cell r="B743" t="str">
            <v>EL451602-ST</v>
          </cell>
          <cell r="C743" t="str">
            <v>Alice in Wonderland Crew Socks 3 Pack</v>
          </cell>
          <cell r="D743" t="str">
            <v>elope</v>
          </cell>
          <cell r="E743" t="str">
            <v>Elope Originals</v>
          </cell>
          <cell r="F743">
            <v>8.5</v>
          </cell>
          <cell r="G743">
            <v>16.989999999999998</v>
          </cell>
          <cell r="H743">
            <v>3</v>
          </cell>
          <cell r="I743">
            <v>120</v>
          </cell>
          <cell r="J743"/>
          <cell r="K743"/>
          <cell r="L743"/>
          <cell r="M743" t="str">
            <v>618480047202</v>
          </cell>
          <cell r="N743" t="str">
            <v>In Production</v>
          </cell>
          <cell r="O743" t="str">
            <v>https://images.fun.com/products/75016/1-1.jpg</v>
          </cell>
          <cell r="P743" t="str">
            <v>elope Alice in Wonderland Classic</v>
          </cell>
          <cell r="Q743" t="str">
            <v>2024 Catalog</v>
          </cell>
          <cell r="R743">
            <v>75016</v>
          </cell>
          <cell r="S743">
            <v>451602</v>
          </cell>
          <cell r="T743">
            <v>39</v>
          </cell>
        </row>
        <row r="744">
          <cell r="A744" t="str">
            <v>EL160104-ST</v>
          </cell>
          <cell r="B744" t="str">
            <v>EL160104-ST</v>
          </cell>
          <cell r="C744" t="str">
            <v>Lion Plush Headband &amp; Tail Kit</v>
          </cell>
          <cell r="D744" t="str">
            <v>elope</v>
          </cell>
          <cell r="E744" t="str">
            <v>Elope Originals</v>
          </cell>
          <cell r="F744">
            <v>7.99</v>
          </cell>
          <cell r="G744">
            <v>15.99</v>
          </cell>
          <cell r="H744">
            <v>3</v>
          </cell>
          <cell r="I744">
            <v>36</v>
          </cell>
          <cell r="J744"/>
          <cell r="K744"/>
          <cell r="L744"/>
          <cell r="M744" t="str">
            <v>618480044461</v>
          </cell>
          <cell r="N744" t="str">
            <v>In Production</v>
          </cell>
          <cell r="O744" t="str">
            <v>https://images.fun.com/products/71245/1-1.jpg</v>
          </cell>
          <cell r="P744" t="str">
            <v>elope Animal Kit</v>
          </cell>
          <cell r="Q744" t="str">
            <v>2024 Catalog</v>
          </cell>
          <cell r="R744">
            <v>71245</v>
          </cell>
          <cell r="S744">
            <v>160104</v>
          </cell>
          <cell r="T744">
            <v>39</v>
          </cell>
        </row>
        <row r="745">
          <cell r="A745" t="str">
            <v>EL160117-ST</v>
          </cell>
          <cell r="B745" t="str">
            <v>EL160117-ST</v>
          </cell>
          <cell r="C745" t="str">
            <v>Raccoon Plush Headband &amp; Tail Kit</v>
          </cell>
          <cell r="D745" t="str">
            <v>elope</v>
          </cell>
          <cell r="E745" t="str">
            <v>Elope Originals</v>
          </cell>
          <cell r="F745">
            <v>7.99</v>
          </cell>
          <cell r="G745">
            <v>15.99</v>
          </cell>
          <cell r="H745">
            <v>3</v>
          </cell>
          <cell r="I745">
            <v>48</v>
          </cell>
          <cell r="J745"/>
          <cell r="K745"/>
          <cell r="L745"/>
          <cell r="M745" t="str">
            <v>618480044591</v>
          </cell>
          <cell r="N745" t="str">
            <v>In Production</v>
          </cell>
          <cell r="O745" t="str">
            <v>https://images.fun.com/products/70909/1-1.jpg</v>
          </cell>
          <cell r="P745" t="str">
            <v>elope Animal Kit</v>
          </cell>
          <cell r="Q745" t="str">
            <v>2024 Catalog</v>
          </cell>
          <cell r="R745">
            <v>70909</v>
          </cell>
          <cell r="S745">
            <v>160117</v>
          </cell>
          <cell r="T745">
            <v>39</v>
          </cell>
        </row>
        <row r="746">
          <cell r="A746" t="str">
            <v>EL451360-ST</v>
          </cell>
          <cell r="B746" t="str">
            <v>EL451360-ST</v>
          </cell>
          <cell r="C746" t="str">
            <v>Poseidon Costume Kit (2 pc)</v>
          </cell>
          <cell r="D746" t="str">
            <v>elope</v>
          </cell>
          <cell r="E746" t="str">
            <v>Elope Originals</v>
          </cell>
          <cell r="F746">
            <v>7.99</v>
          </cell>
          <cell r="G746">
            <v>15.99</v>
          </cell>
          <cell r="H746">
            <v>3</v>
          </cell>
          <cell r="I746">
            <v>24</v>
          </cell>
          <cell r="J746"/>
          <cell r="K746"/>
          <cell r="L746"/>
          <cell r="M746" t="str">
            <v>618480047370</v>
          </cell>
          <cell r="N746" t="str">
            <v>PO Ready</v>
          </cell>
          <cell r="O746" t="str">
            <v>https://images.fun.com/products/78287/1-1.jpg</v>
          </cell>
          <cell r="P746" t="str">
            <v>elope Character</v>
          </cell>
          <cell r="Q746" t="str">
            <v>2024 Catalog</v>
          </cell>
          <cell r="R746">
            <v>78287</v>
          </cell>
          <cell r="S746">
            <v>451360</v>
          </cell>
          <cell r="T746">
            <v>39</v>
          </cell>
        </row>
        <row r="747">
          <cell r="A747" t="str">
            <v>EL451368-ST</v>
          </cell>
          <cell r="B747" t="str">
            <v>EL451368-ST</v>
          </cell>
          <cell r="C747" t="str">
            <v>Queen Anne Boleyn Costume Kit (2 pc)</v>
          </cell>
          <cell r="D747" t="str">
            <v>elope</v>
          </cell>
          <cell r="E747" t="str">
            <v>Elope Originals</v>
          </cell>
          <cell r="F747">
            <v>10.99</v>
          </cell>
          <cell r="G747">
            <v>21.99</v>
          </cell>
          <cell r="H747">
            <v>3</v>
          </cell>
          <cell r="I747">
            <v>48</v>
          </cell>
          <cell r="J747"/>
          <cell r="K747"/>
          <cell r="L747"/>
          <cell r="M747" t="str">
            <v>618480047486</v>
          </cell>
          <cell r="N747" t="str">
            <v>PO Ready</v>
          </cell>
          <cell r="O747" t="str">
            <v>https://images.fun.com/products/74784/1-1.jpg</v>
          </cell>
          <cell r="P747" t="str">
            <v>elope Character</v>
          </cell>
          <cell r="Q747" t="str">
            <v>2024 Catalog</v>
          </cell>
          <cell r="R747">
            <v>74784</v>
          </cell>
          <cell r="S747">
            <v>451368</v>
          </cell>
          <cell r="T747">
            <v>39</v>
          </cell>
        </row>
        <row r="748">
          <cell r="A748" t="str">
            <v>EL250430-ST</v>
          </cell>
          <cell r="B748" t="str">
            <v>EL250430-ST</v>
          </cell>
          <cell r="C748" t="str">
            <v>Soccer Ball Plush Hat</v>
          </cell>
          <cell r="D748" t="str">
            <v>elope</v>
          </cell>
          <cell r="E748" t="str">
            <v>Elope Originals</v>
          </cell>
          <cell r="F748">
            <v>7.5</v>
          </cell>
          <cell r="G748">
            <v>14.99</v>
          </cell>
          <cell r="H748">
            <v>3</v>
          </cell>
          <cell r="I748">
            <v>48</v>
          </cell>
          <cell r="J748"/>
          <cell r="K748"/>
          <cell r="L748"/>
          <cell r="M748" t="str">
            <v>618480610789</v>
          </cell>
          <cell r="N748" t="str">
            <v>In Production</v>
          </cell>
          <cell r="O748" t="str">
            <v>https://images.fun.com/products/68929/1-1.jpg</v>
          </cell>
          <cell r="P748" t="str">
            <v>elope Character</v>
          </cell>
          <cell r="Q748" t="str">
            <v>2024 Catalog</v>
          </cell>
          <cell r="R748">
            <v>68929</v>
          </cell>
          <cell r="S748">
            <v>250430</v>
          </cell>
          <cell r="T748">
            <v>39</v>
          </cell>
        </row>
        <row r="749">
          <cell r="A749" t="str">
            <v>EL540130-ST</v>
          </cell>
          <cell r="B749" t="str">
            <v>EL540130-ST</v>
          </cell>
          <cell r="C749" t="str">
            <v>Antique Gear Wings Pin</v>
          </cell>
          <cell r="D749" t="str">
            <v>elope</v>
          </cell>
          <cell r="E749" t="str">
            <v>Steamworks</v>
          </cell>
          <cell r="F749">
            <v>5.25</v>
          </cell>
          <cell r="G749">
            <v>10.5</v>
          </cell>
          <cell r="H749">
            <v>3</v>
          </cell>
          <cell r="I749">
            <v>400</v>
          </cell>
          <cell r="J749"/>
          <cell r="K749"/>
          <cell r="L749"/>
          <cell r="M749" t="str">
            <v>618480140033</v>
          </cell>
          <cell r="N749" t="str">
            <v>In Production</v>
          </cell>
          <cell r="O749" t="str">
            <v>https://images.fun.com/products/3559/1-1.jpg</v>
          </cell>
          <cell r="P749" t="str">
            <v>elope Halloween</v>
          </cell>
          <cell r="Q749" t="str">
            <v>2024 Catalog</v>
          </cell>
          <cell r="R749">
            <v>3559</v>
          </cell>
          <cell r="S749">
            <v>540130</v>
          </cell>
          <cell r="T749">
            <v>39</v>
          </cell>
        </row>
        <row r="750">
          <cell r="A750" t="str">
            <v>EL412806-ST</v>
          </cell>
          <cell r="B750" t="str">
            <v>EL412806-ST</v>
          </cell>
          <cell r="C750" t="str">
            <v>Maleficent Dragon Horns HB &amp; Wings Kit</v>
          </cell>
          <cell r="D750" t="str">
            <v>Disney</v>
          </cell>
          <cell r="E750" t="str">
            <v>Disney Villains</v>
          </cell>
          <cell r="F750">
            <v>16.5</v>
          </cell>
          <cell r="G750">
            <v>32.99</v>
          </cell>
          <cell r="H750">
            <v>3</v>
          </cell>
          <cell r="I750">
            <v>36</v>
          </cell>
          <cell r="J750"/>
          <cell r="K750"/>
          <cell r="L750"/>
          <cell r="M750" t="str">
            <v>618480043594</v>
          </cell>
          <cell r="N750" t="str">
            <v>PO Ready</v>
          </cell>
          <cell r="O750" t="str">
            <v>https://images.fun.com/products/83490/1-1.jpg</v>
          </cell>
          <cell r="P750" t="str">
            <v>Disney Villains</v>
          </cell>
          <cell r="Q750" t="str">
            <v>2024 Catalog</v>
          </cell>
          <cell r="R750">
            <v>83490</v>
          </cell>
          <cell r="S750">
            <v>412806</v>
          </cell>
          <cell r="T750">
            <v>38</v>
          </cell>
        </row>
        <row r="751">
          <cell r="A751" t="str">
            <v>EL451343-L</v>
          </cell>
          <cell r="B751" t="str">
            <v>EL451343-L</v>
          </cell>
          <cell r="C751" t="str">
            <v>The Grinch Santa Open Face Costume Kids L</v>
          </cell>
          <cell r="D751" t="str">
            <v>Dr. Seuss</v>
          </cell>
          <cell r="E751" t="str">
            <v>The Grinch</v>
          </cell>
          <cell r="F751">
            <v>29.99</v>
          </cell>
          <cell r="G751">
            <v>59.99</v>
          </cell>
          <cell r="H751">
            <v>1</v>
          </cell>
          <cell r="I751">
            <v>10</v>
          </cell>
          <cell r="J751"/>
          <cell r="K751"/>
          <cell r="L751"/>
          <cell r="M751" t="str">
            <v>889851206737</v>
          </cell>
          <cell r="N751" t="str">
            <v>PO Ready</v>
          </cell>
          <cell r="O751" t="str">
            <v>https://images.fun.com/products/76646/1-1.jpg</v>
          </cell>
          <cell r="P751" t="str">
            <v>Dr. Seuss The Grinch Santa Costume</v>
          </cell>
          <cell r="Q751" t="str">
            <v>2024 Catalog</v>
          </cell>
          <cell r="R751">
            <v>76646</v>
          </cell>
          <cell r="S751" t="str">
            <v>451343L</v>
          </cell>
          <cell r="T751">
            <v>38</v>
          </cell>
        </row>
        <row r="752">
          <cell r="A752" t="str">
            <v>EL451351-ST</v>
          </cell>
          <cell r="B752" t="str">
            <v>EL451351-ST</v>
          </cell>
          <cell r="C752" t="str">
            <v>Frog Plush HB &amp; Gloves Kit</v>
          </cell>
          <cell r="D752" t="str">
            <v>elope</v>
          </cell>
          <cell r="E752" t="str">
            <v>Elope Originals</v>
          </cell>
          <cell r="F752">
            <v>7.99</v>
          </cell>
          <cell r="G752">
            <v>15.99</v>
          </cell>
          <cell r="H752">
            <v>3</v>
          </cell>
          <cell r="I752">
            <v>36</v>
          </cell>
          <cell r="J752"/>
          <cell r="K752"/>
          <cell r="L752"/>
          <cell r="M752" t="str">
            <v>618480047134</v>
          </cell>
          <cell r="N752" t="str">
            <v>PO Ready</v>
          </cell>
          <cell r="O752" t="str">
            <v>https://images.fun.com/products/74783/1-1.jpg</v>
          </cell>
          <cell r="P752" t="str">
            <v xml:space="preserve">elope Aquatic </v>
          </cell>
          <cell r="Q752" t="str">
            <v>2024 Catalog</v>
          </cell>
          <cell r="R752">
            <v>74783</v>
          </cell>
          <cell r="S752">
            <v>451351</v>
          </cell>
          <cell r="T752">
            <v>38</v>
          </cell>
        </row>
        <row r="753">
          <cell r="A753" t="str">
            <v>EL402569-S/M</v>
          </cell>
          <cell r="B753" t="str">
            <v>EL402569-S/M</v>
          </cell>
          <cell r="C753" t="str">
            <v>Jimi Hendrix Deluxe Jacket Costume S/M</v>
          </cell>
          <cell r="D753" t="str">
            <v xml:space="preserve">Jimi Hendrix </v>
          </cell>
          <cell r="E753" t="str">
            <v xml:space="preserve">Jimi Hendrix </v>
          </cell>
          <cell r="F753">
            <v>49.99</v>
          </cell>
          <cell r="G753">
            <v>79.989999999999995</v>
          </cell>
          <cell r="H753">
            <v>1</v>
          </cell>
          <cell r="I753"/>
          <cell r="J753"/>
          <cell r="K753"/>
          <cell r="L753"/>
          <cell r="M753">
            <v>618480030143</v>
          </cell>
          <cell r="N753" t="str">
            <v>PO Ready</v>
          </cell>
          <cell r="O753" t="str">
            <v>https://images.fun.com/products/66279/1-1.jpg</v>
          </cell>
          <cell r="P753" t="str">
            <v>Jimi Hendrix</v>
          </cell>
          <cell r="Q753" t="str">
            <v>2024 Catalog</v>
          </cell>
          <cell r="R753"/>
          <cell r="S753" t="str">
            <v>402569-S/M</v>
          </cell>
          <cell r="T753">
            <v>38</v>
          </cell>
        </row>
        <row r="754">
          <cell r="A754" t="str">
            <v>EL412803-ST</v>
          </cell>
          <cell r="B754" t="str">
            <v>EL412803-ST</v>
          </cell>
          <cell r="C754" t="str">
            <v>Sleeping Beauty, Flora HB &amp; Wings Kit</v>
          </cell>
          <cell r="D754" t="str">
            <v>Disney</v>
          </cell>
          <cell r="E754" t="str">
            <v>Disney Classic</v>
          </cell>
          <cell r="F754">
            <v>10.99</v>
          </cell>
          <cell r="G754">
            <v>21.99</v>
          </cell>
          <cell r="H754">
            <v>3</v>
          </cell>
          <cell r="I754">
            <v>48</v>
          </cell>
          <cell r="J754"/>
          <cell r="K754"/>
          <cell r="L754"/>
          <cell r="M754" t="str">
            <v>618480043563</v>
          </cell>
          <cell r="N754" t="str">
            <v>PO Ready</v>
          </cell>
          <cell r="O754" t="str">
            <v>https://images.fun.com/products/77647/1-1.jpg</v>
          </cell>
          <cell r="P754" t="str">
            <v>Disney Sleeping Beauty</v>
          </cell>
          <cell r="Q754" t="str">
            <v>2024 Catalog</v>
          </cell>
          <cell r="R754">
            <v>77647</v>
          </cell>
          <cell r="S754">
            <v>412803</v>
          </cell>
          <cell r="T754">
            <v>37</v>
          </cell>
        </row>
        <row r="755">
          <cell r="A755" t="str">
            <v>EL251524-ST</v>
          </cell>
          <cell r="B755" t="str">
            <v>EL251524-ST</v>
          </cell>
          <cell r="C755" t="str">
            <v>Tigger Fuzzy Cap</v>
          </cell>
          <cell r="D755" t="str">
            <v>Disney</v>
          </cell>
          <cell r="E755" t="str">
            <v>Winnie the Pooh</v>
          </cell>
          <cell r="F755">
            <v>9.99</v>
          </cell>
          <cell r="G755">
            <v>19.989999999999998</v>
          </cell>
          <cell r="H755">
            <v>3</v>
          </cell>
          <cell r="I755"/>
          <cell r="J755"/>
          <cell r="K755"/>
          <cell r="L755"/>
          <cell r="M755">
            <v>889851220306</v>
          </cell>
          <cell r="N755" t="str">
            <v>Pre Pro Approved</v>
          </cell>
          <cell r="O755" t="str">
            <v>https://images.fun.com/products/88525/1-1.jpg</v>
          </cell>
          <cell r="P755" t="str">
            <v>Disney Winnie the Pooh</v>
          </cell>
          <cell r="Q755" t="str">
            <v>2024 Catalog</v>
          </cell>
          <cell r="R755">
            <v>88525</v>
          </cell>
          <cell r="S755" t="str">
            <v>EL251524</v>
          </cell>
          <cell r="T755">
            <v>37</v>
          </cell>
        </row>
        <row r="756">
          <cell r="A756" t="str">
            <v>EL451340AD-L/XL</v>
          </cell>
          <cell r="B756" t="str">
            <v>EL451340AD-L/XL</v>
          </cell>
          <cell r="C756" t="str">
            <v>The Grinch Fur Pants Adult L/XL</v>
          </cell>
          <cell r="D756" t="str">
            <v>Dr. Seuss</v>
          </cell>
          <cell r="E756" t="str">
            <v>The Grinch</v>
          </cell>
          <cell r="F756">
            <v>19.989999999999998</v>
          </cell>
          <cell r="G756">
            <v>39.99</v>
          </cell>
          <cell r="H756">
            <v>1</v>
          </cell>
          <cell r="I756">
            <v>18</v>
          </cell>
          <cell r="J756"/>
          <cell r="K756"/>
          <cell r="L756"/>
          <cell r="M756" t="str">
            <v>889851206676</v>
          </cell>
          <cell r="N756" t="str">
            <v>PO Ready</v>
          </cell>
          <cell r="O756" t="str">
            <v>https://images.fun.com/products/77730/1-1.jpg</v>
          </cell>
          <cell r="P756" t="str">
            <v>Dr. Seuss The Grinch Costume Accessories</v>
          </cell>
          <cell r="Q756" t="str">
            <v>2024 Catalog</v>
          </cell>
          <cell r="R756">
            <v>77730</v>
          </cell>
          <cell r="S756" t="str">
            <v>451340LXL</v>
          </cell>
          <cell r="T756">
            <v>37</v>
          </cell>
        </row>
        <row r="757">
          <cell r="A757" t="str">
            <v>EL451310-ST</v>
          </cell>
          <cell r="B757" t="str">
            <v>EL451310-ST</v>
          </cell>
          <cell r="C757" t="str">
            <v>White Rabbit Costume Kit (3 pc)</v>
          </cell>
          <cell r="D757" t="str">
            <v>elope</v>
          </cell>
          <cell r="E757" t="str">
            <v>Elope Alice in Wonderland</v>
          </cell>
          <cell r="F757">
            <v>10.99</v>
          </cell>
          <cell r="G757">
            <v>21.99</v>
          </cell>
          <cell r="H757">
            <v>3</v>
          </cell>
          <cell r="I757">
            <v>48</v>
          </cell>
          <cell r="J757"/>
          <cell r="K757"/>
          <cell r="L757"/>
          <cell r="M757" t="str">
            <v>618480045048</v>
          </cell>
          <cell r="N757" t="str">
            <v>In Production</v>
          </cell>
          <cell r="O757" t="str">
            <v>https://images.fun.com/products/74767/1-1.jpg</v>
          </cell>
          <cell r="P757" t="str">
            <v>elope Alice in Wonderland Classic</v>
          </cell>
          <cell r="Q757" t="str">
            <v>2024 Catalog</v>
          </cell>
          <cell r="R757">
            <v>74767</v>
          </cell>
          <cell r="S757">
            <v>451310</v>
          </cell>
          <cell r="T757">
            <v>37</v>
          </cell>
        </row>
        <row r="758">
          <cell r="A758" t="str">
            <v>EL160101-ST</v>
          </cell>
          <cell r="B758" t="str">
            <v>EL160101-ST</v>
          </cell>
          <cell r="C758" t="str">
            <v>Cat Plush Headband &amp; Tail Kit</v>
          </cell>
          <cell r="D758" t="str">
            <v>elope</v>
          </cell>
          <cell r="E758" t="str">
            <v>Elope Originals</v>
          </cell>
          <cell r="F758">
            <v>7.99</v>
          </cell>
          <cell r="G758">
            <v>15.99</v>
          </cell>
          <cell r="H758">
            <v>3</v>
          </cell>
          <cell r="I758">
            <v>48</v>
          </cell>
          <cell r="J758"/>
          <cell r="K758"/>
          <cell r="L758"/>
          <cell r="M758" t="str">
            <v>618480044430</v>
          </cell>
          <cell r="N758" t="str">
            <v>In Production</v>
          </cell>
          <cell r="O758" t="str">
            <v>https://images.fun.com/products/71260/1-1.jpg</v>
          </cell>
          <cell r="P758" t="str">
            <v>elope Animal Kit</v>
          </cell>
          <cell r="Q758" t="str">
            <v>2024 Catalog</v>
          </cell>
          <cell r="R758">
            <v>71260</v>
          </cell>
          <cell r="S758">
            <v>160101</v>
          </cell>
          <cell r="T758">
            <v>37</v>
          </cell>
        </row>
        <row r="759">
          <cell r="A759" t="str">
            <v>EL331831-ST</v>
          </cell>
          <cell r="B759" t="str">
            <v>EL331831-ST</v>
          </cell>
          <cell r="C759" t="str">
            <v>Kitty Glasses</v>
          </cell>
          <cell r="D759" t="str">
            <v>elope</v>
          </cell>
          <cell r="E759" t="str">
            <v>Elope Originals</v>
          </cell>
          <cell r="F759">
            <v>4.5</v>
          </cell>
          <cell r="G759">
            <v>8.99</v>
          </cell>
          <cell r="H759">
            <v>6</v>
          </cell>
          <cell r="I759">
            <v>192</v>
          </cell>
          <cell r="J759"/>
          <cell r="K759"/>
          <cell r="L759"/>
          <cell r="M759" t="str">
            <v>618480008104</v>
          </cell>
          <cell r="N759" t="str">
            <v>In Production</v>
          </cell>
          <cell r="O759" t="str">
            <v>https://images.fun.com/products/72262/1-1.jpg</v>
          </cell>
          <cell r="P759" t="str">
            <v>elope Glasses</v>
          </cell>
          <cell r="Q759" t="str">
            <v>2024 Catalog</v>
          </cell>
          <cell r="R759">
            <v>72262</v>
          </cell>
          <cell r="S759">
            <v>331831</v>
          </cell>
          <cell r="T759">
            <v>37</v>
          </cell>
        </row>
        <row r="760">
          <cell r="A760" t="str">
            <v>EL444431-ST</v>
          </cell>
          <cell r="B760" t="str">
            <v>EL444431-ST</v>
          </cell>
          <cell r="C760" t="str">
            <v>Fox Mouth Mover Mask</v>
          </cell>
          <cell r="D760" t="str">
            <v>elope</v>
          </cell>
          <cell r="E760" t="str">
            <v>Elope Originals</v>
          </cell>
          <cell r="F760">
            <v>21.5</v>
          </cell>
          <cell r="G760">
            <v>42.99</v>
          </cell>
          <cell r="H760">
            <v>1</v>
          </cell>
          <cell r="I760">
            <v>8</v>
          </cell>
          <cell r="J760"/>
          <cell r="K760"/>
          <cell r="L760"/>
          <cell r="M760" t="str">
            <v>618480026207</v>
          </cell>
          <cell r="N760" t="str">
            <v>In Production</v>
          </cell>
          <cell r="O760" t="str">
            <v>https://images.fun.com/products/36997/1-1.jpg</v>
          </cell>
          <cell r="P760" t="str">
            <v>elope Mouth Mover</v>
          </cell>
          <cell r="Q760" t="str">
            <v>2024 Catalog</v>
          </cell>
          <cell r="R760">
            <v>36997</v>
          </cell>
          <cell r="S760">
            <v>444431</v>
          </cell>
          <cell r="T760">
            <v>37</v>
          </cell>
        </row>
        <row r="761">
          <cell r="A761" t="str">
            <v>EL422203-ST</v>
          </cell>
          <cell r="B761" t="str">
            <v>EL422203-ST</v>
          </cell>
          <cell r="C761" t="str">
            <v>Nala Ears &amp; Tail</v>
          </cell>
          <cell r="D761" t="str">
            <v>Disney</v>
          </cell>
          <cell r="E761" t="str">
            <v>Lion King - Live Action</v>
          </cell>
          <cell r="F761">
            <v>7.5</v>
          </cell>
          <cell r="G761">
            <v>14.99</v>
          </cell>
          <cell r="H761">
            <v>3</v>
          </cell>
          <cell r="I761">
            <v>48</v>
          </cell>
          <cell r="J761"/>
          <cell r="K761"/>
          <cell r="L761"/>
          <cell r="M761" t="str">
            <v>618480040067</v>
          </cell>
          <cell r="N761" t="str">
            <v>In Production</v>
          </cell>
          <cell r="O761" t="str">
            <v>https://images.fun.com/products/69206/1-1.jpg</v>
          </cell>
          <cell r="P761" t="str">
            <v>Disney Lion King</v>
          </cell>
          <cell r="Q761" t="str">
            <v>2024 Catalog</v>
          </cell>
          <cell r="R761">
            <v>69206</v>
          </cell>
          <cell r="S761">
            <v>422203</v>
          </cell>
          <cell r="T761">
            <v>36</v>
          </cell>
        </row>
        <row r="762">
          <cell r="A762" t="str">
            <v>EL412805-ST</v>
          </cell>
          <cell r="B762" t="str">
            <v>EL412805-ST</v>
          </cell>
          <cell r="C762" t="str">
            <v>Sleeping Beauty, Merryweather HB &amp; Wings Kit</v>
          </cell>
          <cell r="D762" t="str">
            <v>Disney</v>
          </cell>
          <cell r="E762" t="str">
            <v>Disney Classic</v>
          </cell>
          <cell r="F762">
            <v>10.99</v>
          </cell>
          <cell r="G762">
            <v>21.99</v>
          </cell>
          <cell r="H762">
            <v>3</v>
          </cell>
          <cell r="I762">
            <v>48</v>
          </cell>
          <cell r="J762"/>
          <cell r="K762"/>
          <cell r="L762"/>
          <cell r="M762" t="str">
            <v>618480043587</v>
          </cell>
          <cell r="N762" t="str">
            <v>PO Ready</v>
          </cell>
          <cell r="O762" t="str">
            <v>https://images.fun.com/products/77649/1-1.jpg</v>
          </cell>
          <cell r="P762" t="str">
            <v>Disney Sleeping Beauty</v>
          </cell>
          <cell r="Q762" t="str">
            <v>2024 Catalog</v>
          </cell>
          <cell r="R762">
            <v>77649</v>
          </cell>
          <cell r="S762">
            <v>412805</v>
          </cell>
          <cell r="T762">
            <v>36</v>
          </cell>
        </row>
        <row r="763">
          <cell r="A763" t="str">
            <v>EL451341AD-L/XL</v>
          </cell>
          <cell r="B763" t="str">
            <v>EL451341AD-L/XL</v>
          </cell>
          <cell r="C763" t="str">
            <v>The Grinch Velboa Pants Adult L/XL</v>
          </cell>
          <cell r="D763" t="str">
            <v>Dr. Seuss</v>
          </cell>
          <cell r="E763" t="str">
            <v>The Grinch</v>
          </cell>
          <cell r="F763">
            <v>9.99</v>
          </cell>
          <cell r="G763">
            <v>19.989999999999998</v>
          </cell>
          <cell r="H763">
            <v>1</v>
          </cell>
          <cell r="I763">
            <v>24</v>
          </cell>
          <cell r="J763"/>
          <cell r="K763"/>
          <cell r="L763"/>
          <cell r="M763" t="str">
            <v>889851206683</v>
          </cell>
          <cell r="N763" t="str">
            <v>PO Ready</v>
          </cell>
          <cell r="O763" t="str">
            <v>https://images.fun.com/products/77733/1-1.jpg</v>
          </cell>
          <cell r="P763" t="str">
            <v>Dr. Seuss The Grinch Costume Accessories</v>
          </cell>
          <cell r="Q763" t="str">
            <v>2024 Catalog</v>
          </cell>
          <cell r="R763">
            <v>77734</v>
          </cell>
          <cell r="S763" t="str">
            <v>451341LXL</v>
          </cell>
          <cell r="T763">
            <v>36</v>
          </cell>
        </row>
        <row r="764">
          <cell r="A764" t="str">
            <v>EL104735-ST</v>
          </cell>
          <cell r="B764" t="str">
            <v>EL104735-ST</v>
          </cell>
          <cell r="C764" t="str">
            <v>Magenta Anime Cat Ears Headband</v>
          </cell>
          <cell r="D764" t="str">
            <v>elope</v>
          </cell>
          <cell r="E764" t="str">
            <v>Elope Originals</v>
          </cell>
          <cell r="F764">
            <v>1.99</v>
          </cell>
          <cell r="G764">
            <v>3.99</v>
          </cell>
          <cell r="H764">
            <v>12</v>
          </cell>
          <cell r="I764">
            <v>96</v>
          </cell>
          <cell r="J764"/>
          <cell r="K764"/>
          <cell r="L764"/>
          <cell r="M764" t="str">
            <v>618480040241</v>
          </cell>
          <cell r="N764" t="str">
            <v>In Production</v>
          </cell>
          <cell r="O764" t="str">
            <v>https://images.fun.com/products/68991/1-1.jpg</v>
          </cell>
          <cell r="P764" t="str">
            <v>elope Animal Headband</v>
          </cell>
          <cell r="Q764" t="str">
            <v>2024 Catalog</v>
          </cell>
          <cell r="R764">
            <v>68991</v>
          </cell>
          <cell r="S764">
            <v>104735</v>
          </cell>
          <cell r="T764">
            <v>36</v>
          </cell>
        </row>
        <row r="765">
          <cell r="A765" t="str">
            <v>EL424022-ST</v>
          </cell>
          <cell r="B765" t="str">
            <v>EL424022-ST</v>
          </cell>
          <cell r="C765" t="str">
            <v>Magenta Anime Cat Fingerless Paws</v>
          </cell>
          <cell r="D765" t="str">
            <v>elope</v>
          </cell>
          <cell r="E765" t="str">
            <v>Elope Originals</v>
          </cell>
          <cell r="F765">
            <v>5.25</v>
          </cell>
          <cell r="G765">
            <v>3.99</v>
          </cell>
          <cell r="H765">
            <v>12</v>
          </cell>
          <cell r="I765">
            <v>96</v>
          </cell>
          <cell r="J765"/>
          <cell r="K765"/>
          <cell r="L765"/>
          <cell r="M765" t="str">
            <v>618480040227</v>
          </cell>
          <cell r="N765" t="str">
            <v>In Production</v>
          </cell>
          <cell r="O765" t="str">
            <v>https://images.fun.com/products/69221/1-1.jpg</v>
          </cell>
          <cell r="P765" t="str">
            <v>elope Animal Paws</v>
          </cell>
          <cell r="Q765" t="str">
            <v>2024 Catalog</v>
          </cell>
          <cell r="R765">
            <v>69221</v>
          </cell>
          <cell r="S765">
            <v>424022</v>
          </cell>
          <cell r="T765">
            <v>36</v>
          </cell>
        </row>
        <row r="766">
          <cell r="A766" t="str">
            <v>EL440500-ST</v>
          </cell>
          <cell r="B766" t="str">
            <v>EL440500-ST</v>
          </cell>
          <cell r="C766" t="str">
            <v>Aviator Scarf</v>
          </cell>
          <cell r="D766" t="str">
            <v>elope</v>
          </cell>
          <cell r="E766" t="str">
            <v>Elope Originals</v>
          </cell>
          <cell r="F766">
            <v>4.5</v>
          </cell>
          <cell r="G766">
            <v>8.99</v>
          </cell>
          <cell r="H766">
            <v>3</v>
          </cell>
          <cell r="I766">
            <v>96</v>
          </cell>
          <cell r="J766"/>
          <cell r="K766"/>
          <cell r="L766"/>
          <cell r="M766" t="str">
            <v>618480230185</v>
          </cell>
          <cell r="N766" t="str">
            <v>In Production</v>
          </cell>
          <cell r="O766" t="str">
            <v>https://images.fun.com/products/18127/1-1.jpg</v>
          </cell>
          <cell r="P766" t="str">
            <v>elope Aviator</v>
          </cell>
          <cell r="Q766" t="str">
            <v>2024 Catalog</v>
          </cell>
          <cell r="R766">
            <v>18127</v>
          </cell>
          <cell r="S766">
            <v>440500</v>
          </cell>
          <cell r="T766">
            <v>36</v>
          </cell>
        </row>
        <row r="767">
          <cell r="A767" t="str">
            <v>EL200210-ST</v>
          </cell>
          <cell r="B767" t="str">
            <v>EL200210-ST</v>
          </cell>
          <cell r="C767" t="str">
            <v xml:space="preserve">Bumblebee Plush Hat Kids </v>
          </cell>
          <cell r="D767" t="str">
            <v>elope</v>
          </cell>
          <cell r="E767" t="str">
            <v>Elope Originals</v>
          </cell>
          <cell r="F767">
            <v>5.99</v>
          </cell>
          <cell r="G767">
            <v>11.99</v>
          </cell>
          <cell r="H767">
            <v>3</v>
          </cell>
          <cell r="I767">
            <v>48</v>
          </cell>
          <cell r="J767"/>
          <cell r="K767"/>
          <cell r="L767"/>
          <cell r="M767" t="str">
            <v>618480551358</v>
          </cell>
          <cell r="N767" t="str">
            <v>In Production</v>
          </cell>
          <cell r="O767" t="str">
            <v>https://images.fun.com/products/68928/1-1.jpg</v>
          </cell>
          <cell r="P767" t="str">
            <v>elope Kids Plush</v>
          </cell>
          <cell r="Q767" t="str">
            <v>2024 Catalog</v>
          </cell>
          <cell r="R767">
            <v>68928</v>
          </cell>
          <cell r="S767">
            <v>200210</v>
          </cell>
          <cell r="T767">
            <v>36</v>
          </cell>
        </row>
        <row r="768">
          <cell r="A768" t="str">
            <v>EL200551-ST</v>
          </cell>
          <cell r="B768" t="str">
            <v>EL200551-ST</v>
          </cell>
          <cell r="C768" t="str">
            <v>Olaf Plush Hoodie Hat</v>
          </cell>
          <cell r="D768" t="str">
            <v>Disney</v>
          </cell>
          <cell r="E768" t="str">
            <v>Frozen</v>
          </cell>
          <cell r="F768">
            <v>12.5</v>
          </cell>
          <cell r="G768">
            <v>24.99</v>
          </cell>
          <cell r="H768">
            <v>3</v>
          </cell>
          <cell r="I768"/>
          <cell r="J768"/>
          <cell r="K768"/>
          <cell r="L768"/>
          <cell r="M768">
            <v>618480021196</v>
          </cell>
          <cell r="N768" t="str">
            <v>PO Ready</v>
          </cell>
          <cell r="O768" t="str">
            <v>https://images.fun.com/products/27658/1-1.jpg</v>
          </cell>
          <cell r="P768" t="str">
            <v>Disney Frozen</v>
          </cell>
          <cell r="Q768" t="str">
            <v>2024 Catalog</v>
          </cell>
          <cell r="R768"/>
          <cell r="S768">
            <v>200551</v>
          </cell>
          <cell r="T768">
            <v>35</v>
          </cell>
        </row>
        <row r="769">
          <cell r="A769" t="str">
            <v>EL430107-ST</v>
          </cell>
          <cell r="B769" t="str">
            <v>EL430107-ST</v>
          </cell>
          <cell r="C769" t="str">
            <v>Green Eggs &amp; Ham Mismatched Knee High Costume Socks</v>
          </cell>
          <cell r="D769" t="str">
            <v>Dr. Seuss</v>
          </cell>
          <cell r="E769" t="str">
            <v>Green Eggs and Ham</v>
          </cell>
          <cell r="F769">
            <v>6.5</v>
          </cell>
          <cell r="G769">
            <v>12.99</v>
          </cell>
          <cell r="H769">
            <v>3</v>
          </cell>
          <cell r="I769">
            <v>96</v>
          </cell>
          <cell r="J769"/>
          <cell r="K769"/>
          <cell r="L769">
            <v>72</v>
          </cell>
          <cell r="M769" t="str">
            <v>618480037333</v>
          </cell>
          <cell r="N769" t="str">
            <v>In Production</v>
          </cell>
          <cell r="O769" t="str">
            <v>https://images.fun.com/products/69241/1-1.jpg</v>
          </cell>
          <cell r="P769" t="str">
            <v>Dr. Seuss Green Eggs and Ham Socks</v>
          </cell>
          <cell r="Q769" t="str">
            <v>2024 Catalog</v>
          </cell>
          <cell r="R769">
            <v>69241</v>
          </cell>
          <cell r="S769">
            <v>430107</v>
          </cell>
          <cell r="T769">
            <v>35</v>
          </cell>
        </row>
        <row r="770">
          <cell r="A770" t="str">
            <v>EL400636AD-S/M</v>
          </cell>
          <cell r="B770" t="str">
            <v>EL400636AD-S/M</v>
          </cell>
          <cell r="C770" t="str">
            <v>The Grinch Santa Costume Deluxe with Mask Mens S/M</v>
          </cell>
          <cell r="D770" t="str">
            <v>Dr. Seuss</v>
          </cell>
          <cell r="E770" t="str">
            <v>The Grinch</v>
          </cell>
          <cell r="F770">
            <v>38.5</v>
          </cell>
          <cell r="G770">
            <v>76.989999999999995</v>
          </cell>
          <cell r="H770">
            <v>1</v>
          </cell>
          <cell r="I770">
            <v>6</v>
          </cell>
          <cell r="J770"/>
          <cell r="K770"/>
          <cell r="L770"/>
          <cell r="M770" t="str">
            <v>618480036633</v>
          </cell>
          <cell r="N770" t="str">
            <v>In Production</v>
          </cell>
          <cell r="O770" t="str">
            <v>https://images.fun.com/products/3475/1-1.jpg</v>
          </cell>
          <cell r="P770" t="str">
            <v>Dr. Seuss The Grinch Santa Costume</v>
          </cell>
          <cell r="Q770" t="str">
            <v>2024 Catalog</v>
          </cell>
          <cell r="R770">
            <v>3475</v>
          </cell>
          <cell r="S770">
            <v>400635</v>
          </cell>
          <cell r="T770">
            <v>35</v>
          </cell>
        </row>
        <row r="771">
          <cell r="A771" t="str">
            <v>EL412818-ST</v>
          </cell>
          <cell r="B771" t="str">
            <v>EL412818-ST</v>
          </cell>
          <cell r="C771" t="str">
            <v>Cheshire Cat Plush Headband &amp; Tail Kit</v>
          </cell>
          <cell r="D771" t="str">
            <v>Disney</v>
          </cell>
          <cell r="E771" t="str">
            <v>Alice in Wonderland - Classic</v>
          </cell>
          <cell r="F771">
            <v>12.5</v>
          </cell>
          <cell r="G771">
            <v>24.99</v>
          </cell>
          <cell r="H771">
            <v>3</v>
          </cell>
          <cell r="I771"/>
          <cell r="J771"/>
          <cell r="K771"/>
          <cell r="L771"/>
          <cell r="M771">
            <v>618480043730</v>
          </cell>
          <cell r="N771" t="str">
            <v>In Production</v>
          </cell>
          <cell r="O771" t="str">
            <v>https://images.fun.com/products/76996/1-1.jpg</v>
          </cell>
          <cell r="P771" t="str">
            <v xml:space="preserve">Disney Alice in Wonderland </v>
          </cell>
          <cell r="Q771" t="str">
            <v>2024 Catalog</v>
          </cell>
          <cell r="R771">
            <v>76996</v>
          </cell>
          <cell r="S771">
            <v>412818</v>
          </cell>
          <cell r="T771">
            <v>34</v>
          </cell>
        </row>
        <row r="772">
          <cell r="A772" t="str">
            <v>EL453493-ST</v>
          </cell>
          <cell r="B772" t="str">
            <v>EL453493-ST</v>
          </cell>
          <cell r="C772" t="str">
            <v>Bill Cipher Hat Mask</v>
          </cell>
          <cell r="D772" t="str">
            <v>Disney</v>
          </cell>
          <cell r="E772" t="str">
            <v>Disney - Other</v>
          </cell>
          <cell r="F772">
            <v>19.989999999999998</v>
          </cell>
          <cell r="G772">
            <v>39.99</v>
          </cell>
          <cell r="H772">
            <v>3</v>
          </cell>
          <cell r="I772"/>
          <cell r="J772"/>
          <cell r="K772"/>
          <cell r="L772"/>
          <cell r="M772">
            <v>889851318065</v>
          </cell>
          <cell r="N772" t="str">
            <v xml:space="preserve">PO Ready </v>
          </cell>
          <cell r="O772" t="str">
            <v>https://images.fun.com/products/89265/1-1.jpg</v>
          </cell>
          <cell r="P772" t="str">
            <v>Disney Baby Carrier</v>
          </cell>
          <cell r="Q772" t="str">
            <v>2024 Supplement</v>
          </cell>
          <cell r="R772"/>
          <cell r="S772">
            <v>453493</v>
          </cell>
          <cell r="T772">
            <v>34</v>
          </cell>
        </row>
        <row r="773">
          <cell r="A773" t="str">
            <v>EL453521-ST</v>
          </cell>
          <cell r="B773" t="str">
            <v>EL453521</v>
          </cell>
          <cell r="C773" t="str">
            <v xml:space="preserve">Swedish Chef Hat, Nose &amp; Bow Kit </v>
          </cell>
          <cell r="D773" t="str">
            <v>Disney</v>
          </cell>
          <cell r="E773" t="str">
            <v>Muppets</v>
          </cell>
          <cell r="F773">
            <v>12.5</v>
          </cell>
          <cell r="G773">
            <v>49.99</v>
          </cell>
          <cell r="H773">
            <v>3</v>
          </cell>
          <cell r="I773"/>
          <cell r="J773"/>
          <cell r="K773"/>
          <cell r="L773"/>
          <cell r="M773">
            <v>889851318461</v>
          </cell>
          <cell r="N773" t="str">
            <v>PO Ready</v>
          </cell>
          <cell r="O773"/>
          <cell r="P773" t="str">
            <v>Disney Muppets</v>
          </cell>
          <cell r="Q773" t="str">
            <v>2024 Catalog</v>
          </cell>
          <cell r="R773"/>
          <cell r="S773">
            <v>453521</v>
          </cell>
          <cell r="T773">
            <v>34</v>
          </cell>
        </row>
        <row r="774">
          <cell r="A774" t="str">
            <v>EL251587-ST</v>
          </cell>
          <cell r="B774" t="str">
            <v>EL251587-ST</v>
          </cell>
          <cell r="C774" t="str">
            <v>Davy Jones Hat</v>
          </cell>
          <cell r="D774" t="str">
            <v>Disney</v>
          </cell>
          <cell r="E774" t="str">
            <v>Pirates of the Caribbean</v>
          </cell>
          <cell r="F774">
            <v>14.99</v>
          </cell>
          <cell r="G774"/>
          <cell r="H774">
            <v>3</v>
          </cell>
          <cell r="I774"/>
          <cell r="J774"/>
          <cell r="K774"/>
          <cell r="L774"/>
          <cell r="M774">
            <v>889851318164</v>
          </cell>
          <cell r="N774" t="str">
            <v>In Production</v>
          </cell>
          <cell r="O774" t="str">
            <v>https://images.fun.com/products/89416/1-1.jpg</v>
          </cell>
          <cell r="P774" t="str">
            <v>Disney Pirate</v>
          </cell>
          <cell r="Q774" t="str">
            <v>2024 Supplement</v>
          </cell>
          <cell r="R774"/>
          <cell r="S774">
            <v>251587</v>
          </cell>
          <cell r="T774">
            <v>34</v>
          </cell>
        </row>
        <row r="775">
          <cell r="A775" t="str">
            <v>EL430050-ST</v>
          </cell>
          <cell r="B775" t="str">
            <v>EL430050-ST</v>
          </cell>
          <cell r="C775" t="str">
            <v>Dr. Seuss No Show Sock Set Adult 5 Pack</v>
          </cell>
          <cell r="D775" t="str">
            <v>Dr. Seuss</v>
          </cell>
          <cell r="E775" t="str">
            <v>Dr. Seuss</v>
          </cell>
          <cell r="F775">
            <v>10.99</v>
          </cell>
          <cell r="G775">
            <v>21.99</v>
          </cell>
          <cell r="H775">
            <v>3</v>
          </cell>
          <cell r="I775">
            <v>120</v>
          </cell>
          <cell r="J775"/>
          <cell r="K775"/>
          <cell r="L775"/>
          <cell r="M775" t="str">
            <v>618480042900</v>
          </cell>
          <cell r="N775" t="str">
            <v>In Production</v>
          </cell>
          <cell r="O775" t="str">
            <v>https://images.fun.com/products/70622/1-1.jpg</v>
          </cell>
          <cell r="P775" t="str">
            <v>Dr. Seuss Socks</v>
          </cell>
          <cell r="Q775" t="str">
            <v>2024 Catalog</v>
          </cell>
          <cell r="R775">
            <v>70622</v>
          </cell>
          <cell r="S775">
            <v>430050</v>
          </cell>
          <cell r="T775">
            <v>34</v>
          </cell>
        </row>
        <row r="776">
          <cell r="A776" t="str">
            <v>EL425412-ST</v>
          </cell>
          <cell r="B776" t="str">
            <v>EL425412-ST</v>
          </cell>
          <cell r="C776" t="str">
            <v>Corgi Ears Headband &amp; Tail Kit</v>
          </cell>
          <cell r="D776" t="str">
            <v>elope</v>
          </cell>
          <cell r="E776" t="str">
            <v>Elope Originals</v>
          </cell>
          <cell r="F776">
            <v>5.25</v>
          </cell>
          <cell r="G776">
            <v>10.5</v>
          </cell>
          <cell r="H776">
            <v>3</v>
          </cell>
          <cell r="I776">
            <v>96</v>
          </cell>
          <cell r="J776"/>
          <cell r="K776"/>
          <cell r="L776"/>
          <cell r="M776" t="str">
            <v>618480041903</v>
          </cell>
          <cell r="N776" t="str">
            <v>In Production</v>
          </cell>
          <cell r="O776" t="str">
            <v>https://images.fun.com/products/71491/1-1.jpg</v>
          </cell>
          <cell r="P776" t="str">
            <v>elope Animal Kit</v>
          </cell>
          <cell r="Q776" t="str">
            <v>2024 Catalog</v>
          </cell>
          <cell r="R776">
            <v>71491</v>
          </cell>
          <cell r="S776">
            <v>425412</v>
          </cell>
          <cell r="T776">
            <v>34</v>
          </cell>
        </row>
        <row r="777">
          <cell r="A777" t="str">
            <v>EL200010-ST</v>
          </cell>
          <cell r="B777" t="str">
            <v>EL200010-ST</v>
          </cell>
          <cell r="C777" t="str">
            <v>Police Plush Hat Kids</v>
          </cell>
          <cell r="D777" t="str">
            <v>elope</v>
          </cell>
          <cell r="E777" t="str">
            <v>Elope Originals</v>
          </cell>
          <cell r="F777">
            <v>7.5</v>
          </cell>
          <cell r="G777">
            <v>10.5</v>
          </cell>
          <cell r="H777">
            <v>3</v>
          </cell>
          <cell r="I777">
            <v>48</v>
          </cell>
          <cell r="J777"/>
          <cell r="K777"/>
          <cell r="L777"/>
          <cell r="M777" t="str">
            <v>618480314250</v>
          </cell>
          <cell r="N777" t="str">
            <v>In Production</v>
          </cell>
          <cell r="O777" t="str">
            <v>https://images.fun.com/products/18193/1-1.jpg</v>
          </cell>
          <cell r="P777" t="str">
            <v>elope Kids Plush</v>
          </cell>
          <cell r="Q777" t="str">
            <v>2024 Catalog</v>
          </cell>
          <cell r="R777">
            <v>18193</v>
          </cell>
          <cell r="S777">
            <v>200010</v>
          </cell>
          <cell r="T777">
            <v>34</v>
          </cell>
        </row>
        <row r="778">
          <cell r="A778" t="str">
            <v>EL451705-ST</v>
          </cell>
          <cell r="B778" t="str">
            <v>EL451705-ST</v>
          </cell>
          <cell r="C778" t="str">
            <v>Dog Mouth Mover Mask</v>
          </cell>
          <cell r="D778" t="str">
            <v>elope</v>
          </cell>
          <cell r="E778" t="str">
            <v>Elope Originals</v>
          </cell>
          <cell r="F778">
            <v>21.5</v>
          </cell>
          <cell r="G778">
            <v>42.99</v>
          </cell>
          <cell r="H778">
            <v>1</v>
          </cell>
          <cell r="I778">
            <v>8</v>
          </cell>
          <cell r="J778"/>
          <cell r="K778"/>
          <cell r="L778"/>
          <cell r="M778" t="str">
            <v>618480048339</v>
          </cell>
          <cell r="N778" t="str">
            <v>In Production</v>
          </cell>
          <cell r="O778" t="str">
            <v>https://images.fun.com/products/74777/1-1.jpg</v>
          </cell>
          <cell r="P778" t="str">
            <v>elope Mouth Mover</v>
          </cell>
          <cell r="Q778" t="str">
            <v>2024 Catalog</v>
          </cell>
          <cell r="R778">
            <v>74777</v>
          </cell>
          <cell r="S778">
            <v>451705</v>
          </cell>
          <cell r="T778">
            <v>34</v>
          </cell>
        </row>
        <row r="779">
          <cell r="A779" t="str">
            <v>EL451713-ST</v>
          </cell>
          <cell r="B779" t="str">
            <v>EL451713-ST</v>
          </cell>
          <cell r="C779" t="str">
            <v>Tiger Mouth Mover</v>
          </cell>
          <cell r="D779" t="str">
            <v>elope</v>
          </cell>
          <cell r="E779" t="str">
            <v>Elope Originals</v>
          </cell>
          <cell r="F779">
            <v>21.5</v>
          </cell>
          <cell r="G779">
            <v>42.99</v>
          </cell>
          <cell r="H779">
            <v>1</v>
          </cell>
          <cell r="I779">
            <v>8</v>
          </cell>
          <cell r="J779"/>
          <cell r="K779"/>
          <cell r="L779"/>
          <cell r="M779" t="str">
            <v>618480048414</v>
          </cell>
          <cell r="N779" t="str">
            <v>In Production</v>
          </cell>
          <cell r="O779" t="str">
            <v>https://images.fun.com/products/74768/1-1.jpg</v>
          </cell>
          <cell r="P779" t="str">
            <v>elope Mouth Mover</v>
          </cell>
          <cell r="Q779" t="str">
            <v>2024 Catalog</v>
          </cell>
          <cell r="R779">
            <v>74768</v>
          </cell>
          <cell r="S779">
            <v>451713</v>
          </cell>
          <cell r="T779">
            <v>34</v>
          </cell>
        </row>
        <row r="780">
          <cell r="A780" t="str">
            <v>EL412826-ST</v>
          </cell>
          <cell r="B780" t="str">
            <v>EL412826-ST</v>
          </cell>
          <cell r="C780" t="str">
            <v>Hercules, Meg Costume Accessory Kit (3 pc)</v>
          </cell>
          <cell r="D780" t="str">
            <v>Disney</v>
          </cell>
          <cell r="E780" t="str">
            <v>Hercules</v>
          </cell>
          <cell r="F780">
            <v>7.99</v>
          </cell>
          <cell r="G780">
            <v>15.99</v>
          </cell>
          <cell r="H780">
            <v>3</v>
          </cell>
          <cell r="I780">
            <v>48</v>
          </cell>
          <cell r="J780"/>
          <cell r="K780"/>
          <cell r="L780"/>
          <cell r="M780" t="str">
            <v>618480043853</v>
          </cell>
          <cell r="N780" t="str">
            <v>In Production</v>
          </cell>
          <cell r="O780" t="str">
            <v>https://images.fun.com/products/71275/1-1.jpg</v>
          </cell>
          <cell r="P780" t="str">
            <v>Disney Hercules</v>
          </cell>
          <cell r="Q780" t="str">
            <v>2024 Catalog</v>
          </cell>
          <cell r="R780">
            <v>71275</v>
          </cell>
          <cell r="S780">
            <v>412826</v>
          </cell>
          <cell r="T780">
            <v>33</v>
          </cell>
        </row>
        <row r="781">
          <cell r="A781" t="str">
            <v>EL412804-ST</v>
          </cell>
          <cell r="B781" t="str">
            <v>EL412804-ST</v>
          </cell>
          <cell r="C781" t="str">
            <v>Sleeping Beauty, Fauna HB &amp; Wings Kit</v>
          </cell>
          <cell r="D781" t="str">
            <v>Disney</v>
          </cell>
          <cell r="E781" t="str">
            <v>Disney Classic</v>
          </cell>
          <cell r="F781">
            <v>10.99</v>
          </cell>
          <cell r="G781">
            <v>21.99</v>
          </cell>
          <cell r="H781">
            <v>3</v>
          </cell>
          <cell r="I781">
            <v>48</v>
          </cell>
          <cell r="J781"/>
          <cell r="K781"/>
          <cell r="L781"/>
          <cell r="M781" t="str">
            <v>618480043570</v>
          </cell>
          <cell r="N781" t="str">
            <v>PO Ready</v>
          </cell>
          <cell r="O781" t="str">
            <v>https://images.fun.com/products/77648/1-1.jpg</v>
          </cell>
          <cell r="P781" t="str">
            <v>Disney Sleeping Beauty</v>
          </cell>
          <cell r="Q781" t="str">
            <v>2024 Catalog</v>
          </cell>
          <cell r="R781">
            <v>77648</v>
          </cell>
          <cell r="S781">
            <v>412804</v>
          </cell>
          <cell r="T781">
            <v>33</v>
          </cell>
        </row>
        <row r="782">
          <cell r="A782" t="str">
            <v>EL400623-L/XL</v>
          </cell>
          <cell r="B782" t="str">
            <v>EL400623-L/XL</v>
          </cell>
          <cell r="C782" t="str">
            <v>Thing 1&amp;2 Jumpsuit Costume Kids L/XL</v>
          </cell>
          <cell r="D782" t="str">
            <v>Dr. Seuss</v>
          </cell>
          <cell r="E782" t="str">
            <v>The Cat in the Hat</v>
          </cell>
          <cell r="F782">
            <v>14.99</v>
          </cell>
          <cell r="G782">
            <v>29.99</v>
          </cell>
          <cell r="H782">
            <v>1</v>
          </cell>
          <cell r="I782">
            <v>60</v>
          </cell>
          <cell r="J782"/>
          <cell r="K782"/>
          <cell r="L782"/>
          <cell r="M782" t="str">
            <v>889851241011</v>
          </cell>
          <cell r="N782" t="str">
            <v>PO Ready</v>
          </cell>
          <cell r="O782" t="str">
            <v>https://images.fun.com/products/86360/1-1.jpg</v>
          </cell>
          <cell r="P782" t="str">
            <v>Dr. Seuss Thing 1 &amp; 2 Costume</v>
          </cell>
          <cell r="Q782" t="str">
            <v>2024 Catalog</v>
          </cell>
          <cell r="R782">
            <v>86360</v>
          </cell>
          <cell r="S782" t="str">
            <v>400623-CHLXL</v>
          </cell>
          <cell r="T782">
            <v>33</v>
          </cell>
        </row>
        <row r="783">
          <cell r="A783" t="str">
            <v>EL433660-ST</v>
          </cell>
          <cell r="B783" t="str">
            <v>EL433660-ST</v>
          </cell>
          <cell r="C783" t="str">
            <v>Unicorn Costume Front Hooves Gold</v>
          </cell>
          <cell r="D783" t="str">
            <v>elope</v>
          </cell>
          <cell r="E783" t="str">
            <v>Elope Originals</v>
          </cell>
          <cell r="F783">
            <v>4.5</v>
          </cell>
          <cell r="G783">
            <v>8.99</v>
          </cell>
          <cell r="H783">
            <v>3</v>
          </cell>
          <cell r="I783">
            <v>96</v>
          </cell>
          <cell r="J783"/>
          <cell r="K783"/>
          <cell r="L783"/>
          <cell r="M783" t="str">
            <v>618480036992</v>
          </cell>
          <cell r="N783" t="str">
            <v>In Production</v>
          </cell>
          <cell r="O783" t="str">
            <v>https://images.fun.com/products/69280/1-1.jpg</v>
          </cell>
          <cell r="P783" t="str">
            <v>elope Animal</v>
          </cell>
          <cell r="Q783" t="str">
            <v>2024 Catalog</v>
          </cell>
          <cell r="R783">
            <v>69280</v>
          </cell>
          <cell r="S783">
            <v>433660</v>
          </cell>
          <cell r="T783">
            <v>33</v>
          </cell>
        </row>
        <row r="784">
          <cell r="A784" t="str">
            <v>EL160129-ST</v>
          </cell>
          <cell r="B784" t="str">
            <v>EL160129-ST</v>
          </cell>
          <cell r="C784" t="str">
            <v>Sheep Plush Headband</v>
          </cell>
          <cell r="D784" t="str">
            <v>elope</v>
          </cell>
          <cell r="E784" t="str">
            <v>Elope Originals</v>
          </cell>
          <cell r="F784">
            <v>6.5</v>
          </cell>
          <cell r="G784">
            <v>12.99</v>
          </cell>
          <cell r="H784">
            <v>3</v>
          </cell>
          <cell r="I784">
            <v>48</v>
          </cell>
          <cell r="J784"/>
          <cell r="K784"/>
          <cell r="L784"/>
          <cell r="M784" t="str">
            <v>618480047189</v>
          </cell>
          <cell r="N784" t="str">
            <v>PO Ready</v>
          </cell>
          <cell r="O784" t="str">
            <v>https://images.fun.com/products/74788/1-1.jpg</v>
          </cell>
          <cell r="P784" t="str">
            <v>elope Animal Headband</v>
          </cell>
          <cell r="Q784" t="str">
            <v>2024 Catalog</v>
          </cell>
          <cell r="R784">
            <v>74788</v>
          </cell>
          <cell r="S784">
            <v>160129</v>
          </cell>
          <cell r="T784">
            <v>33</v>
          </cell>
        </row>
        <row r="785">
          <cell r="A785" t="str">
            <v>EL424025-ST</v>
          </cell>
          <cell r="B785" t="str">
            <v>EL424025-ST</v>
          </cell>
          <cell r="C785" t="str">
            <v>Tiger Paws</v>
          </cell>
          <cell r="D785" t="str">
            <v>elope</v>
          </cell>
          <cell r="E785" t="str">
            <v>Elope Originals</v>
          </cell>
          <cell r="F785">
            <v>5.25</v>
          </cell>
          <cell r="G785">
            <v>10.5</v>
          </cell>
          <cell r="H785">
            <v>3</v>
          </cell>
          <cell r="I785">
            <v>48</v>
          </cell>
          <cell r="J785"/>
          <cell r="K785"/>
          <cell r="L785"/>
          <cell r="M785" t="str">
            <v>618480042566</v>
          </cell>
          <cell r="N785" t="str">
            <v>In Production</v>
          </cell>
          <cell r="O785" t="str">
            <v>https://images.fun.com/products/68702/1-1.jpg</v>
          </cell>
          <cell r="P785" t="str">
            <v>elope Animal Paws</v>
          </cell>
          <cell r="Q785" t="str">
            <v>2024 Catalog</v>
          </cell>
          <cell r="R785">
            <v>68702</v>
          </cell>
          <cell r="S785">
            <v>424025</v>
          </cell>
          <cell r="T785">
            <v>33</v>
          </cell>
        </row>
        <row r="786">
          <cell r="A786" t="str">
            <v>EL5787-ST</v>
          </cell>
          <cell r="B786" t="str">
            <v>EL5787-ST</v>
          </cell>
          <cell r="C786" t="str">
            <v xml:space="preserve">Mermaid Star Headband </v>
          </cell>
          <cell r="D786" t="str">
            <v>elope</v>
          </cell>
          <cell r="E786" t="str">
            <v>Elope Originals</v>
          </cell>
          <cell r="F786">
            <v>4.99</v>
          </cell>
          <cell r="G786">
            <v>9.99</v>
          </cell>
          <cell r="H786">
            <v>3</v>
          </cell>
          <cell r="I786"/>
          <cell r="J786"/>
          <cell r="K786"/>
          <cell r="L786"/>
          <cell r="M786">
            <v>889851301807</v>
          </cell>
          <cell r="N786" t="str">
            <v xml:space="preserve">PO Ready </v>
          </cell>
          <cell r="O786" t="str">
            <v>https://images.fun.com/products/89599/1-1.jpg</v>
          </cell>
          <cell r="P786" t="str">
            <v xml:space="preserve">elope Aquatic </v>
          </cell>
          <cell r="Q786" t="str">
            <v>2024 Supplement</v>
          </cell>
          <cell r="R786"/>
          <cell r="S786">
            <v>5787</v>
          </cell>
          <cell r="T786">
            <v>33</v>
          </cell>
        </row>
        <row r="787">
          <cell r="A787" t="str">
            <v>EL453467-ST</v>
          </cell>
          <cell r="B787" t="str">
            <v>EL453467-ST</v>
          </cell>
          <cell r="C787" t="str">
            <v>1960s Accessory Kit</v>
          </cell>
          <cell r="D787" t="str">
            <v>elope</v>
          </cell>
          <cell r="E787" t="str">
            <v>Elope Originals</v>
          </cell>
          <cell r="F787">
            <v>9.99</v>
          </cell>
          <cell r="G787">
            <v>19.989999999999998</v>
          </cell>
          <cell r="H787">
            <v>3</v>
          </cell>
          <cell r="I787"/>
          <cell r="J787"/>
          <cell r="K787"/>
          <cell r="L787"/>
          <cell r="M787">
            <v>889851285220</v>
          </cell>
          <cell r="N787" t="str">
            <v>In Production</v>
          </cell>
          <cell r="O787" t="str">
            <v>https://images.fun.com/products/86207/1-1.jpg</v>
          </cell>
          <cell r="P787" t="str">
            <v>elope Costume Kit</v>
          </cell>
          <cell r="Q787" t="str">
            <v>2024 Catalog</v>
          </cell>
          <cell r="R787">
            <v>86207</v>
          </cell>
          <cell r="S787" t="str">
            <v>EL453467</v>
          </cell>
          <cell r="T787">
            <v>33</v>
          </cell>
        </row>
        <row r="788">
          <cell r="A788" t="str">
            <v>EL430017-ST</v>
          </cell>
          <cell r="B788" t="str">
            <v>EL430017-ST</v>
          </cell>
          <cell r="C788" t="str">
            <v>Bigfoot Socks</v>
          </cell>
          <cell r="D788" t="str">
            <v>elope</v>
          </cell>
          <cell r="E788" t="str">
            <v>Elope Originals</v>
          </cell>
          <cell r="F788">
            <v>3.5</v>
          </cell>
          <cell r="G788">
            <v>6.99</v>
          </cell>
          <cell r="H788">
            <v>3</v>
          </cell>
          <cell r="I788">
            <v>96</v>
          </cell>
          <cell r="J788"/>
          <cell r="K788"/>
          <cell r="L788"/>
          <cell r="M788" t="str">
            <v>618480041705</v>
          </cell>
          <cell r="N788" t="str">
            <v>In Production</v>
          </cell>
          <cell r="O788" t="str">
            <v>https://images.fun.com/products/71494/1-1.jpg</v>
          </cell>
          <cell r="P788" t="str">
            <v>elope Folklore &amp; Mythology</v>
          </cell>
          <cell r="Q788" t="str">
            <v>2024 Catalog</v>
          </cell>
          <cell r="R788">
            <v>71494</v>
          </cell>
          <cell r="S788">
            <v>430017</v>
          </cell>
          <cell r="T788">
            <v>33</v>
          </cell>
        </row>
        <row r="789">
          <cell r="A789" t="str">
            <v>EL430018-ST</v>
          </cell>
          <cell r="B789" t="str">
            <v>EL430018-ST</v>
          </cell>
          <cell r="C789" t="str">
            <v>Lochness Monster Socks</v>
          </cell>
          <cell r="D789" t="str">
            <v>elope</v>
          </cell>
          <cell r="E789" t="str">
            <v>Elope Originals</v>
          </cell>
          <cell r="F789">
            <v>3.5</v>
          </cell>
          <cell r="G789">
            <v>6.99</v>
          </cell>
          <cell r="H789">
            <v>3</v>
          </cell>
          <cell r="I789">
            <v>96</v>
          </cell>
          <cell r="J789"/>
          <cell r="K789"/>
          <cell r="L789"/>
          <cell r="M789" t="str">
            <v>618480041699</v>
          </cell>
          <cell r="N789" t="str">
            <v>In Production</v>
          </cell>
          <cell r="O789" t="str">
            <v>https://images.fun.com/products/71504/1-1.jpg</v>
          </cell>
          <cell r="P789" t="str">
            <v>elope Folklore &amp; Mythology</v>
          </cell>
          <cell r="Q789" t="str">
            <v>2024 Catalog</v>
          </cell>
          <cell r="R789">
            <v>71504</v>
          </cell>
          <cell r="S789">
            <v>430018</v>
          </cell>
          <cell r="T789">
            <v>33</v>
          </cell>
        </row>
        <row r="790">
          <cell r="A790" t="str">
            <v>EL520530-ST</v>
          </cell>
          <cell r="B790" t="str">
            <v>EL520530-ST</v>
          </cell>
          <cell r="C790" t="str">
            <v>Chain Gear Necklace Antique</v>
          </cell>
          <cell r="D790" t="str">
            <v>elope</v>
          </cell>
          <cell r="E790" t="str">
            <v>Steamworks</v>
          </cell>
          <cell r="F790">
            <v>5.25</v>
          </cell>
          <cell r="G790">
            <v>10.5</v>
          </cell>
          <cell r="H790">
            <v>3</v>
          </cell>
          <cell r="I790">
            <v>200</v>
          </cell>
          <cell r="J790"/>
          <cell r="K790"/>
          <cell r="L790"/>
          <cell r="M790" t="str">
            <v>618480140095</v>
          </cell>
          <cell r="N790" t="str">
            <v>In Production</v>
          </cell>
          <cell r="O790" t="str">
            <v>https://images.fun.com/products/69353/1-1.jpg</v>
          </cell>
          <cell r="P790" t="str">
            <v>elope Halloween</v>
          </cell>
          <cell r="Q790" t="str">
            <v>2024 Catalog</v>
          </cell>
          <cell r="R790">
            <v>69353</v>
          </cell>
          <cell r="S790">
            <v>520530</v>
          </cell>
          <cell r="T790">
            <v>33</v>
          </cell>
        </row>
        <row r="791">
          <cell r="A791" t="str">
            <v>EL251530-ST</v>
          </cell>
          <cell r="B791" t="str">
            <v>EL251530-ST</v>
          </cell>
          <cell r="C791" t="str">
            <v>Peter Pan Hat Black</v>
          </cell>
          <cell r="D791" t="str">
            <v>Disney</v>
          </cell>
          <cell r="E791" t="str">
            <v>Peter Pan</v>
          </cell>
          <cell r="F791">
            <v>9.99</v>
          </cell>
          <cell r="G791">
            <v>19.989999999999998</v>
          </cell>
          <cell r="H791">
            <v>3</v>
          </cell>
          <cell r="I791"/>
          <cell r="J791"/>
          <cell r="K791"/>
          <cell r="L791"/>
          <cell r="M791">
            <v>889851221839</v>
          </cell>
          <cell r="N791" t="str">
            <v>In Production</v>
          </cell>
          <cell r="O791" t="str">
            <v>https://images.fun.com/products/85855/1-1.jpg</v>
          </cell>
          <cell r="P791" t="str">
            <v>Disney Peter Pan</v>
          </cell>
          <cell r="Q791" t="str">
            <v>2024 Catalog</v>
          </cell>
          <cell r="R791" t="e">
            <v>#N/A</v>
          </cell>
          <cell r="S791">
            <v>251530</v>
          </cell>
          <cell r="T791">
            <v>32</v>
          </cell>
        </row>
        <row r="792">
          <cell r="A792" t="str">
            <v>EL440371-ST</v>
          </cell>
          <cell r="B792" t="str">
            <v>EL440371-ST</v>
          </cell>
          <cell r="C792" t="str">
            <v>Zero Scarf (light-up)</v>
          </cell>
          <cell r="D792" t="str">
            <v>Disney</v>
          </cell>
          <cell r="E792" t="str">
            <v>The Nightmare Before Christmas</v>
          </cell>
          <cell r="F792">
            <v>13.5</v>
          </cell>
          <cell r="G792">
            <v>26.99</v>
          </cell>
          <cell r="H792">
            <v>3</v>
          </cell>
          <cell r="I792">
            <v>48</v>
          </cell>
          <cell r="J792"/>
          <cell r="K792"/>
          <cell r="L792"/>
          <cell r="M792" t="str">
            <v>618480041743</v>
          </cell>
          <cell r="N792" t="str">
            <v>In Production</v>
          </cell>
          <cell r="O792" t="str">
            <v>https://images.fun.com/products/65507/1-1.jpg</v>
          </cell>
          <cell r="P792" t="str">
            <v>Disney The Nighmare Before Christmas</v>
          </cell>
          <cell r="Q792" t="str">
            <v>2024 Catalog</v>
          </cell>
          <cell r="R792">
            <v>65507</v>
          </cell>
          <cell r="S792">
            <v>440371</v>
          </cell>
          <cell r="T792">
            <v>32</v>
          </cell>
        </row>
        <row r="793">
          <cell r="A793" t="str">
            <v>EL161110-ST</v>
          </cell>
          <cell r="B793" t="str">
            <v>EL161110-ST</v>
          </cell>
          <cell r="C793" t="str">
            <v>Horton Face Headband</v>
          </cell>
          <cell r="D793" t="str">
            <v>Dr. Seuss</v>
          </cell>
          <cell r="E793" t="str">
            <v>Horton Hears a Who</v>
          </cell>
          <cell r="F793">
            <v>9.99</v>
          </cell>
          <cell r="G793">
            <v>19.989999999999998</v>
          </cell>
          <cell r="H793">
            <v>3</v>
          </cell>
          <cell r="I793">
            <v>54</v>
          </cell>
          <cell r="J793"/>
          <cell r="K793"/>
          <cell r="L793"/>
          <cell r="M793" t="str">
            <v>889851213193</v>
          </cell>
          <cell r="N793" t="str">
            <v>In Production</v>
          </cell>
          <cell r="O793" t="str">
            <v>https://images.fun.com/products/80771/1-1.jpg</v>
          </cell>
          <cell r="P793" t="str">
            <v>Dr. Seuss Horton Hears a Who Headband</v>
          </cell>
          <cell r="Q793" t="str">
            <v>2024 Catalog</v>
          </cell>
          <cell r="R793">
            <v>80771</v>
          </cell>
          <cell r="S793">
            <v>161110</v>
          </cell>
          <cell r="T793">
            <v>32</v>
          </cell>
        </row>
        <row r="794">
          <cell r="A794" t="str">
            <v>EL451340AD-S/M</v>
          </cell>
          <cell r="B794" t="str">
            <v>EL451340AD-S/M</v>
          </cell>
          <cell r="C794" t="str">
            <v>The Grinch Fur Pants Adult S/M</v>
          </cell>
          <cell r="D794" t="str">
            <v>Dr. Seuss</v>
          </cell>
          <cell r="E794" t="str">
            <v>The Grinch</v>
          </cell>
          <cell r="F794">
            <v>19.989999999999998</v>
          </cell>
          <cell r="G794">
            <v>39.99</v>
          </cell>
          <cell r="H794">
            <v>1</v>
          </cell>
          <cell r="I794">
            <v>18</v>
          </cell>
          <cell r="J794"/>
          <cell r="K794"/>
          <cell r="L794"/>
          <cell r="M794" t="str">
            <v>618480046861</v>
          </cell>
          <cell r="N794" t="str">
            <v>PO Ready</v>
          </cell>
          <cell r="O794" t="str">
            <v>https://images.fun.com/products/77730/1-1.jpg</v>
          </cell>
          <cell r="P794" t="str">
            <v>Dr. Seuss The Grinch Costume Accessories</v>
          </cell>
          <cell r="Q794" t="str">
            <v>2024 Catalog</v>
          </cell>
          <cell r="R794">
            <v>77730</v>
          </cell>
          <cell r="S794" t="str">
            <v>451340SM</v>
          </cell>
          <cell r="T794">
            <v>32</v>
          </cell>
        </row>
        <row r="795">
          <cell r="A795" t="str">
            <v>EL251446-ST</v>
          </cell>
          <cell r="B795" t="str">
            <v>EL251446-ST</v>
          </cell>
          <cell r="C795" t="str">
            <v>King Henry VIII Hat</v>
          </cell>
          <cell r="D795" t="str">
            <v>elope</v>
          </cell>
          <cell r="E795" t="str">
            <v>Elope Originals</v>
          </cell>
          <cell r="F795">
            <v>10.99</v>
          </cell>
          <cell r="G795">
            <v>21.99</v>
          </cell>
          <cell r="H795">
            <v>3</v>
          </cell>
          <cell r="I795">
            <v>48</v>
          </cell>
          <cell r="J795"/>
          <cell r="K795"/>
          <cell r="L795"/>
          <cell r="M795" t="str">
            <v>618480047479</v>
          </cell>
          <cell r="N795" t="str">
            <v>PO Ready</v>
          </cell>
          <cell r="O795" t="str">
            <v>https://images.fun.com/products/78286/1-1.jpg</v>
          </cell>
          <cell r="P795" t="str">
            <v>elope King/Queen/Crowns/Tiara</v>
          </cell>
          <cell r="Q795" t="str">
            <v>2024 Catalog</v>
          </cell>
          <cell r="R795">
            <v>78286</v>
          </cell>
          <cell r="S795">
            <v>251446</v>
          </cell>
          <cell r="T795">
            <v>32</v>
          </cell>
        </row>
        <row r="796">
          <cell r="A796" t="str">
            <v>EL400039-ST</v>
          </cell>
          <cell r="B796" t="str">
            <v>EL400039-ST</v>
          </cell>
          <cell r="C796" t="str">
            <v>Genie Headband &amp; Cuffs</v>
          </cell>
          <cell r="D796" t="str">
            <v>Disney</v>
          </cell>
          <cell r="E796" t="str">
            <v>Aladdin</v>
          </cell>
          <cell r="F796">
            <v>7.99</v>
          </cell>
          <cell r="G796">
            <v>15.99</v>
          </cell>
          <cell r="H796">
            <v>3</v>
          </cell>
          <cell r="I796">
            <v>48</v>
          </cell>
          <cell r="J796"/>
          <cell r="K796"/>
          <cell r="L796"/>
          <cell r="M796" t="str">
            <v>618480040258</v>
          </cell>
          <cell r="N796" t="str">
            <v>In Production</v>
          </cell>
          <cell r="O796" t="str">
            <v>https://images.fun.com/products/58958/1-1.jpg</v>
          </cell>
          <cell r="P796" t="str">
            <v>Disney Aladdin</v>
          </cell>
          <cell r="Q796" t="str">
            <v>2024 Catalog</v>
          </cell>
          <cell r="R796">
            <v>58958</v>
          </cell>
          <cell r="S796">
            <v>400039</v>
          </cell>
          <cell r="T796">
            <v>31</v>
          </cell>
        </row>
        <row r="797">
          <cell r="A797" t="str">
            <v>EL470080-ST</v>
          </cell>
          <cell r="B797" t="str">
            <v>EL470080-ST</v>
          </cell>
          <cell r="C797" t="str">
            <v>White Rabbit Kit (3 pc)</v>
          </cell>
          <cell r="D797" t="str">
            <v>Disney</v>
          </cell>
          <cell r="E797" t="str">
            <v>Alice in Wonderland - Classic</v>
          </cell>
          <cell r="F797">
            <v>7.99</v>
          </cell>
          <cell r="G797">
            <v>15.99</v>
          </cell>
          <cell r="H797">
            <v>3</v>
          </cell>
          <cell r="I797">
            <v>48</v>
          </cell>
          <cell r="J797"/>
          <cell r="K797"/>
          <cell r="L797"/>
          <cell r="M797" t="str">
            <v>618480028003</v>
          </cell>
          <cell r="N797" t="str">
            <v>In Production</v>
          </cell>
          <cell r="O797" t="str">
            <v>https://images.fun.com/products/37019/1-1.jpg</v>
          </cell>
          <cell r="P797" t="str">
            <v xml:space="preserve">Disney Alice in Wonderland </v>
          </cell>
          <cell r="Q797" t="str">
            <v>2024 Catalog</v>
          </cell>
          <cell r="R797">
            <v>37019</v>
          </cell>
          <cell r="S797">
            <v>470080</v>
          </cell>
          <cell r="T797">
            <v>31</v>
          </cell>
        </row>
        <row r="798">
          <cell r="A798" t="str">
            <v>EL290492-ST</v>
          </cell>
          <cell r="B798" t="str">
            <v>EL290492-ST</v>
          </cell>
          <cell r="C798" t="str">
            <v>Frank Captain Hat</v>
          </cell>
          <cell r="D798" t="str">
            <v>Disney</v>
          </cell>
          <cell r="E798" t="str">
            <v>Jungle Cruise</v>
          </cell>
          <cell r="F798">
            <v>7.99</v>
          </cell>
          <cell r="G798">
            <v>15.99</v>
          </cell>
          <cell r="H798">
            <v>3</v>
          </cell>
          <cell r="I798">
            <v>48</v>
          </cell>
          <cell r="J798"/>
          <cell r="K798"/>
          <cell r="L798"/>
          <cell r="M798" t="str">
            <v>618480041095</v>
          </cell>
          <cell r="N798" t="str">
            <v>In Production</v>
          </cell>
          <cell r="O798" t="str">
            <v>https://images.fun.com/products/65493/1-1.jpg</v>
          </cell>
          <cell r="P798" t="str">
            <v xml:space="preserve">Disney Jungle Cruise </v>
          </cell>
          <cell r="Q798" t="str">
            <v>2024 Catalog</v>
          </cell>
          <cell r="R798">
            <v>65493</v>
          </cell>
          <cell r="S798">
            <v>290492</v>
          </cell>
          <cell r="T798">
            <v>31</v>
          </cell>
        </row>
        <row r="799">
          <cell r="A799" t="str">
            <v>EL412792-ST</v>
          </cell>
          <cell r="B799" t="str">
            <v>EL412792-ST</v>
          </cell>
          <cell r="C799" t="str">
            <v>Lady &amp; Tramp, Lady Ears HB &amp; Collar Kit</v>
          </cell>
          <cell r="D799" t="str">
            <v>Disney</v>
          </cell>
          <cell r="E799" t="str">
            <v>Lady and the Tramp</v>
          </cell>
          <cell r="F799">
            <v>8.5</v>
          </cell>
          <cell r="G799">
            <v>16.989999999999998</v>
          </cell>
          <cell r="H799">
            <v>3</v>
          </cell>
          <cell r="I799">
            <v>48</v>
          </cell>
          <cell r="J799"/>
          <cell r="K799"/>
          <cell r="L799"/>
          <cell r="M799" t="str">
            <v>618480041545</v>
          </cell>
          <cell r="N799" t="str">
            <v>In Production</v>
          </cell>
          <cell r="O799" t="str">
            <v>https://images.fun.com/products/65501/1-1.jpg</v>
          </cell>
          <cell r="P799" t="str">
            <v>Disney Lady and The Tramp</v>
          </cell>
          <cell r="Q799" t="str">
            <v>2024 Catalog</v>
          </cell>
          <cell r="R799">
            <v>65501</v>
          </cell>
          <cell r="S799">
            <v>412792</v>
          </cell>
          <cell r="T799">
            <v>31</v>
          </cell>
        </row>
        <row r="800">
          <cell r="A800" t="str">
            <v>EL424705-ST</v>
          </cell>
          <cell r="B800" t="str">
            <v>EL424705-ST</v>
          </cell>
          <cell r="C800" t="str">
            <v>Minnie Glitter HB &amp; Gloves Set</v>
          </cell>
          <cell r="D800" t="str">
            <v>Disney</v>
          </cell>
          <cell r="E800" t="str">
            <v>Mickey &amp; Friends</v>
          </cell>
          <cell r="F800">
            <v>13.5</v>
          </cell>
          <cell r="G800">
            <v>26.99</v>
          </cell>
          <cell r="H800">
            <v>3</v>
          </cell>
          <cell r="I800">
            <v>24</v>
          </cell>
          <cell r="J800"/>
          <cell r="K800"/>
          <cell r="L800"/>
          <cell r="M800" t="str">
            <v>618480038057</v>
          </cell>
          <cell r="N800" t="str">
            <v>In Production</v>
          </cell>
          <cell r="O800" t="str">
            <v>https://images.fun.com/products/69223/1-1.jpg</v>
          </cell>
          <cell r="P800" t="str">
            <v>Disney Minnie Mouse</v>
          </cell>
          <cell r="Q800" t="str">
            <v>2024 Catalog</v>
          </cell>
          <cell r="R800">
            <v>69223</v>
          </cell>
          <cell r="S800">
            <v>424705</v>
          </cell>
          <cell r="T800">
            <v>31</v>
          </cell>
        </row>
        <row r="801">
          <cell r="A801" t="str">
            <v>EL430047-ST</v>
          </cell>
          <cell r="B801" t="str">
            <v>EL430047-ST</v>
          </cell>
          <cell r="C801" t="str">
            <v>The Cat In The Hat Pattern Socks Kids</v>
          </cell>
          <cell r="D801" t="str">
            <v>Dr. Seuss</v>
          </cell>
          <cell r="E801" t="str">
            <v>The Cat in the Hat</v>
          </cell>
          <cell r="F801">
            <v>5.5</v>
          </cell>
          <cell r="G801">
            <v>10.99</v>
          </cell>
          <cell r="H801">
            <v>3</v>
          </cell>
          <cell r="I801">
            <v>96</v>
          </cell>
          <cell r="J801"/>
          <cell r="K801"/>
          <cell r="L801">
            <v>40</v>
          </cell>
          <cell r="M801" t="str">
            <v>618480041057</v>
          </cell>
          <cell r="N801" t="str">
            <v>In Production</v>
          </cell>
          <cell r="O801" t="str">
            <v>https://images.fun.com/products/69232/1-1.jpg</v>
          </cell>
          <cell r="P801" t="str">
            <v>Dr. Seuss Cat in the Hat Socks</v>
          </cell>
          <cell r="Q801" t="str">
            <v>2024 Catalog</v>
          </cell>
          <cell r="R801">
            <v>69232</v>
          </cell>
          <cell r="S801">
            <v>430047</v>
          </cell>
          <cell r="T801">
            <v>31</v>
          </cell>
        </row>
        <row r="802">
          <cell r="A802" t="str">
            <v>EL160112-ST</v>
          </cell>
          <cell r="B802" t="str">
            <v>EL160112-ST</v>
          </cell>
          <cell r="C802" t="str">
            <v>Cow Plush Headband &amp; Tail Kit</v>
          </cell>
          <cell r="D802" t="str">
            <v>elope</v>
          </cell>
          <cell r="E802" t="str">
            <v>Elope Originals</v>
          </cell>
          <cell r="F802">
            <v>7.99</v>
          </cell>
          <cell r="G802">
            <v>15.99</v>
          </cell>
          <cell r="H802">
            <v>3</v>
          </cell>
          <cell r="I802">
            <v>48</v>
          </cell>
          <cell r="J802"/>
          <cell r="K802"/>
          <cell r="L802"/>
          <cell r="M802" t="str">
            <v>618480044546</v>
          </cell>
          <cell r="N802" t="str">
            <v>In Production</v>
          </cell>
          <cell r="O802" t="str">
            <v>https://images.fun.com/products/71257/1-1.jpg</v>
          </cell>
          <cell r="P802" t="str">
            <v>elope Animal Kit</v>
          </cell>
          <cell r="Q802" t="str">
            <v>2024 Catalog</v>
          </cell>
          <cell r="R802">
            <v>71257</v>
          </cell>
          <cell r="S802">
            <v>160112</v>
          </cell>
          <cell r="T802">
            <v>31</v>
          </cell>
        </row>
        <row r="803">
          <cell r="A803" t="str">
            <v>EL451349-ST</v>
          </cell>
          <cell r="B803" t="str">
            <v>EL451349-ST</v>
          </cell>
          <cell r="C803" t="str">
            <v>Camel Plush HB &amp; Hump Kit</v>
          </cell>
          <cell r="D803" t="str">
            <v>elope</v>
          </cell>
          <cell r="E803" t="str">
            <v>Elope Originals</v>
          </cell>
          <cell r="F803">
            <v>9.5</v>
          </cell>
          <cell r="G803">
            <v>18.989999999999998</v>
          </cell>
          <cell r="H803">
            <v>3</v>
          </cell>
          <cell r="I803">
            <v>24</v>
          </cell>
          <cell r="J803"/>
          <cell r="K803"/>
          <cell r="L803"/>
          <cell r="M803" t="str">
            <v>618480047103</v>
          </cell>
          <cell r="N803" t="str">
            <v>In Production</v>
          </cell>
          <cell r="O803" t="str">
            <v>https://images.fun.com/products/72274/1-1.jpg</v>
          </cell>
          <cell r="P803" t="str">
            <v>elope Animal Kit</v>
          </cell>
          <cell r="Q803" t="str">
            <v>2024 Catalog</v>
          </cell>
          <cell r="R803">
            <v>72274</v>
          </cell>
          <cell r="S803">
            <v>451349</v>
          </cell>
          <cell r="T803">
            <v>31</v>
          </cell>
        </row>
        <row r="804">
          <cell r="A804" t="str">
            <v>EL5537AD-ST</v>
          </cell>
          <cell r="B804" t="str">
            <v>EL5537AD-ST</v>
          </cell>
          <cell r="C804" t="str">
            <v>Fortune Teller Head Wrap</v>
          </cell>
          <cell r="D804" t="str">
            <v>elope</v>
          </cell>
          <cell r="E804" t="str">
            <v>Elope - Originals</v>
          </cell>
          <cell r="F804">
            <v>9.99</v>
          </cell>
          <cell r="G804">
            <v>19.989999999999998</v>
          </cell>
          <cell r="H804">
            <v>3</v>
          </cell>
          <cell r="I804"/>
          <cell r="J804"/>
          <cell r="K804"/>
          <cell r="L804"/>
          <cell r="M804">
            <v>889851293881</v>
          </cell>
          <cell r="N804" t="str">
            <v xml:space="preserve">PO Ready </v>
          </cell>
          <cell r="O804" t="str">
            <v>https://images.fun.com/products/88354/1-1.jpg</v>
          </cell>
          <cell r="P804" t="str">
            <v>elope Character</v>
          </cell>
          <cell r="Q804" t="str">
            <v>2024 Supplement</v>
          </cell>
          <cell r="R804"/>
          <cell r="S804">
            <v>5537</v>
          </cell>
          <cell r="T804">
            <v>31</v>
          </cell>
        </row>
        <row r="805">
          <cell r="A805" t="str">
            <v>EL160123-ST</v>
          </cell>
          <cell r="B805" t="str">
            <v>EL160123-ST</v>
          </cell>
          <cell r="C805" t="str">
            <v>Enchantress Pink</v>
          </cell>
          <cell r="D805" t="str">
            <v>elope</v>
          </cell>
          <cell r="E805" t="str">
            <v>Elope Originals</v>
          </cell>
          <cell r="F805">
            <v>3.5</v>
          </cell>
          <cell r="G805">
            <v>6.99</v>
          </cell>
          <cell r="H805">
            <v>3</v>
          </cell>
          <cell r="I805">
            <v>96</v>
          </cell>
          <cell r="J805"/>
          <cell r="K805"/>
          <cell r="L805"/>
          <cell r="M805" t="str">
            <v>618480044690</v>
          </cell>
          <cell r="N805" t="str">
            <v>In Production</v>
          </cell>
          <cell r="O805" t="str">
            <v>https://images.fun.com/products/70911/1-1.jpg</v>
          </cell>
          <cell r="P805" t="str">
            <v>elope Fairy/Garden/Wings</v>
          </cell>
          <cell r="Q805" t="str">
            <v>2024 Catalog</v>
          </cell>
          <cell r="R805">
            <v>70911</v>
          </cell>
          <cell r="S805">
            <v>160123</v>
          </cell>
          <cell r="T805">
            <v>31</v>
          </cell>
        </row>
        <row r="806">
          <cell r="A806" t="str">
            <v>EL430049-ST</v>
          </cell>
          <cell r="B806" t="str">
            <v>EL430049-ST</v>
          </cell>
          <cell r="C806" t="str">
            <v>The Cat in the Hat Birthday Crew Socks Kids</v>
          </cell>
          <cell r="D806" t="str">
            <v>Dr. Seuss</v>
          </cell>
          <cell r="E806" t="str">
            <v>The Cat in the Hat</v>
          </cell>
          <cell r="F806">
            <v>4.25</v>
          </cell>
          <cell r="G806">
            <v>8.5</v>
          </cell>
          <cell r="H806">
            <v>3</v>
          </cell>
          <cell r="I806">
            <v>96</v>
          </cell>
          <cell r="J806"/>
          <cell r="K806"/>
          <cell r="L806"/>
          <cell r="M806" t="str">
            <v>618480042894</v>
          </cell>
          <cell r="N806" t="str">
            <v>In Production</v>
          </cell>
          <cell r="O806" t="str">
            <v>https://images.fun.com/products/70621/1-1.jpg</v>
          </cell>
          <cell r="P806" t="str">
            <v>Dr. Seuss Cat in the Hat Socks</v>
          </cell>
          <cell r="Q806" t="str">
            <v>2024 Catalog</v>
          </cell>
          <cell r="R806">
            <v>70621</v>
          </cell>
          <cell r="S806">
            <v>430049</v>
          </cell>
          <cell r="T806">
            <v>30</v>
          </cell>
        </row>
        <row r="807">
          <cell r="A807" t="str">
            <v>EL451327-L</v>
          </cell>
          <cell r="B807" t="str">
            <v>EL451327-L</v>
          </cell>
          <cell r="C807" t="str">
            <v>Max Dog Costume L</v>
          </cell>
          <cell r="D807" t="str">
            <v>Dr. Seuss</v>
          </cell>
          <cell r="E807" t="str">
            <v>The Grinch</v>
          </cell>
          <cell r="F807">
            <v>7.5</v>
          </cell>
          <cell r="G807">
            <v>14.99</v>
          </cell>
          <cell r="H807">
            <v>1</v>
          </cell>
          <cell r="I807"/>
          <cell r="J807"/>
          <cell r="K807"/>
          <cell r="L807"/>
          <cell r="M807">
            <v>618480049848</v>
          </cell>
          <cell r="N807" t="str">
            <v>Proto Approved</v>
          </cell>
          <cell r="O807" t="str">
            <v>https://images.fun.com/products/75744/1-1.jpg</v>
          </cell>
          <cell r="P807" t="str">
            <v>Dr. Seuss The Grinch Max Costume</v>
          </cell>
          <cell r="Q807" t="str">
            <v>2024 Catalog</v>
          </cell>
          <cell r="R807">
            <v>75744</v>
          </cell>
          <cell r="S807" t="str">
            <v>EL451327-L</v>
          </cell>
          <cell r="T807">
            <v>30</v>
          </cell>
        </row>
        <row r="808">
          <cell r="A808" t="str">
            <v>EL451336CH-M</v>
          </cell>
          <cell r="B808" t="str">
            <v>EL451336CH-M</v>
          </cell>
          <cell r="C808" t="str">
            <v>Max Costume Kids M</v>
          </cell>
          <cell r="D808" t="str">
            <v>Dr. Seuss</v>
          </cell>
          <cell r="E808" t="str">
            <v>The Grinch</v>
          </cell>
          <cell r="F808">
            <v>21.5</v>
          </cell>
          <cell r="G808">
            <v>42.99</v>
          </cell>
          <cell r="H808">
            <v>1</v>
          </cell>
          <cell r="I808">
            <v>18</v>
          </cell>
          <cell r="J808"/>
          <cell r="K808"/>
          <cell r="L808"/>
          <cell r="M808" t="str">
            <v>618480046809</v>
          </cell>
          <cell r="N808" t="str">
            <v>In Production</v>
          </cell>
          <cell r="O808" t="str">
            <v>https://images.fun.com/products/78282/1-1.jpg</v>
          </cell>
          <cell r="P808" t="str">
            <v>Dr. Seuss The Grinch Max Costume</v>
          </cell>
          <cell r="Q808" t="str">
            <v>2024 Catalog</v>
          </cell>
          <cell r="R808">
            <v>86369</v>
          </cell>
          <cell r="S808" t="str">
            <v>451336M</v>
          </cell>
          <cell r="T808">
            <v>30</v>
          </cell>
        </row>
        <row r="809">
          <cell r="A809" t="str">
            <v>EL400623-S/M</v>
          </cell>
          <cell r="B809" t="str">
            <v>EL400623-S/M</v>
          </cell>
          <cell r="C809" t="str">
            <v>Thing 1&amp;2 Jumpsuit Costume Kids S/M</v>
          </cell>
          <cell r="D809" t="str">
            <v>Dr. Seuss</v>
          </cell>
          <cell r="E809" t="str">
            <v>The Cat in the Hat</v>
          </cell>
          <cell r="F809">
            <v>14.99</v>
          </cell>
          <cell r="G809">
            <v>29.99</v>
          </cell>
          <cell r="H809">
            <v>1</v>
          </cell>
          <cell r="I809">
            <v>60</v>
          </cell>
          <cell r="J809"/>
          <cell r="K809"/>
          <cell r="L809"/>
          <cell r="M809" t="str">
            <v>618480043181</v>
          </cell>
          <cell r="N809" t="str">
            <v>PO Ready</v>
          </cell>
          <cell r="O809" t="str">
            <v>https://images.fun.com/products/86360/1-1.jpg</v>
          </cell>
          <cell r="P809" t="str">
            <v>Dr. Seuss Thing 1 &amp; 2 Costume</v>
          </cell>
          <cell r="Q809" t="str">
            <v>2024 Catalog</v>
          </cell>
          <cell r="R809">
            <v>86360</v>
          </cell>
          <cell r="S809" t="str">
            <v>400623-CHSM</v>
          </cell>
          <cell r="T809">
            <v>30</v>
          </cell>
        </row>
        <row r="810">
          <cell r="A810" t="str">
            <v>EL400619AD-M</v>
          </cell>
          <cell r="B810" t="str">
            <v>EL400619AD-M</v>
          </cell>
          <cell r="C810" t="str">
            <v xml:space="preserve">Thing 1&amp;2 Deluxe Costume Adult M (Redesign -old #EL400533) </v>
          </cell>
          <cell r="D810" t="str">
            <v>Dr. Seuss</v>
          </cell>
          <cell r="E810" t="str">
            <v>The Cat in the Hat</v>
          </cell>
          <cell r="F810">
            <v>26.5</v>
          </cell>
          <cell r="G810">
            <v>52.99</v>
          </cell>
          <cell r="H810">
            <v>1</v>
          </cell>
          <cell r="I810">
            <v>12</v>
          </cell>
          <cell r="J810"/>
          <cell r="K810"/>
          <cell r="L810"/>
          <cell r="M810" t="str">
            <v>618480043143</v>
          </cell>
          <cell r="N810" t="str">
            <v>In Production</v>
          </cell>
          <cell r="O810" t="str">
            <v>https://images.fun.com/products/70640/1-1.jpg</v>
          </cell>
          <cell r="P810" t="str">
            <v>Dr. Seuss Thing 1 &amp; 2 Costume</v>
          </cell>
          <cell r="Q810" t="str">
            <v>2024 Catalog</v>
          </cell>
          <cell r="R810">
            <v>70640</v>
          </cell>
          <cell r="S810" t="str">
            <v>400619M</v>
          </cell>
          <cell r="T810">
            <v>30</v>
          </cell>
        </row>
        <row r="811">
          <cell r="A811" t="str">
            <v>EL422705-ST</v>
          </cell>
          <cell r="B811" t="str">
            <v>EL422705-ST</v>
          </cell>
          <cell r="C811" t="str">
            <v>Goat Perky Tail</v>
          </cell>
          <cell r="D811" t="str">
            <v>elope</v>
          </cell>
          <cell r="E811" t="str">
            <v>Elope Originals</v>
          </cell>
          <cell r="F811">
            <v>4.5</v>
          </cell>
          <cell r="G811">
            <v>8.99</v>
          </cell>
          <cell r="H811">
            <v>3</v>
          </cell>
          <cell r="I811">
            <v>96</v>
          </cell>
          <cell r="J811"/>
          <cell r="K811"/>
          <cell r="L811"/>
          <cell r="M811" t="str">
            <v>618480041439</v>
          </cell>
          <cell r="N811" t="str">
            <v>In Production</v>
          </cell>
          <cell r="O811" t="str">
            <v>https://images.fun.com/products/65262/1-1.jpg</v>
          </cell>
          <cell r="P811" t="str">
            <v>elope Animal</v>
          </cell>
          <cell r="Q811" t="str">
            <v>2024 Catalog</v>
          </cell>
          <cell r="R811">
            <v>65262</v>
          </cell>
          <cell r="S811">
            <v>422705</v>
          </cell>
          <cell r="T811">
            <v>30</v>
          </cell>
        </row>
        <row r="812">
          <cell r="A812" t="str">
            <v>EL433662-ST</v>
          </cell>
          <cell r="B812" t="str">
            <v>EL433662-ST</v>
          </cell>
          <cell r="C812" t="str">
            <v>Unicorn Costume Back Hooves Gold</v>
          </cell>
          <cell r="D812" t="str">
            <v>elope</v>
          </cell>
          <cell r="E812" t="str">
            <v>Elope Originals</v>
          </cell>
          <cell r="F812">
            <v>4.5</v>
          </cell>
          <cell r="G812">
            <v>8.99</v>
          </cell>
          <cell r="H812">
            <v>3</v>
          </cell>
          <cell r="I812">
            <v>96</v>
          </cell>
          <cell r="J812"/>
          <cell r="K812"/>
          <cell r="L812"/>
          <cell r="M812" t="str">
            <v>618480038392</v>
          </cell>
          <cell r="N812" t="str">
            <v>In Production</v>
          </cell>
          <cell r="O812" t="str">
            <v>https://images.fun.com/products/69281/1-1.jpg</v>
          </cell>
          <cell r="P812" t="str">
            <v>elope Animal</v>
          </cell>
          <cell r="Q812" t="str">
            <v>2024 Catalog</v>
          </cell>
          <cell r="R812">
            <v>69281</v>
          </cell>
          <cell r="S812">
            <v>433662</v>
          </cell>
          <cell r="T812">
            <v>30</v>
          </cell>
        </row>
        <row r="813">
          <cell r="A813" t="str">
            <v>EL101510-ST</v>
          </cell>
          <cell r="B813" t="str">
            <v>EL101510-ST</v>
          </cell>
          <cell r="C813" t="str">
            <v>Dragon Horns Headband</v>
          </cell>
          <cell r="D813" t="str">
            <v>elope</v>
          </cell>
          <cell r="E813" t="str">
            <v>Elope Originals</v>
          </cell>
          <cell r="F813">
            <v>5.25</v>
          </cell>
          <cell r="G813">
            <v>10.5</v>
          </cell>
          <cell r="H813">
            <v>3</v>
          </cell>
          <cell r="I813">
            <v>48</v>
          </cell>
          <cell r="J813"/>
          <cell r="K813"/>
          <cell r="L813"/>
          <cell r="M813" t="str">
            <v>618480036428</v>
          </cell>
          <cell r="N813" t="str">
            <v>In Production</v>
          </cell>
          <cell r="O813" t="str">
            <v>https://images.fun.com/products/68970/1-1.jpg</v>
          </cell>
          <cell r="P813" t="str">
            <v>elope Animal Headband</v>
          </cell>
          <cell r="Q813" t="str">
            <v>2024 Catalog</v>
          </cell>
          <cell r="R813">
            <v>68970</v>
          </cell>
          <cell r="S813">
            <v>101510</v>
          </cell>
          <cell r="T813">
            <v>30</v>
          </cell>
        </row>
        <row r="814">
          <cell r="A814" t="str">
            <v>EL565100-ST</v>
          </cell>
          <cell r="B814" t="str">
            <v>EL565100-ST</v>
          </cell>
          <cell r="C814" t="str">
            <v>Egyptian Crook Flail Accessory</v>
          </cell>
          <cell r="D814" t="str">
            <v>elope</v>
          </cell>
          <cell r="E814" t="str">
            <v>Elope Originals</v>
          </cell>
          <cell r="F814">
            <v>9.99</v>
          </cell>
          <cell r="G814">
            <v>14.99</v>
          </cell>
          <cell r="H814">
            <v>3</v>
          </cell>
          <cell r="I814"/>
          <cell r="J814"/>
          <cell r="K814"/>
          <cell r="L814"/>
          <cell r="M814">
            <v>889851224403</v>
          </cell>
          <cell r="N814" t="str">
            <v>In Production</v>
          </cell>
          <cell r="O814" t="str">
            <v>https://images.fun.com/products/85434/1-1.jpg</v>
          </cell>
          <cell r="P814" t="str">
            <v>elope Character</v>
          </cell>
          <cell r="Q814" t="str">
            <v>2024 Catalog</v>
          </cell>
          <cell r="R814">
            <v>85434</v>
          </cell>
          <cell r="S814">
            <v>565100</v>
          </cell>
          <cell r="T814">
            <v>30</v>
          </cell>
        </row>
        <row r="815">
          <cell r="A815" t="str">
            <v>EL451366-ST</v>
          </cell>
          <cell r="B815" t="str">
            <v>EL451366-ST</v>
          </cell>
          <cell r="C815" t="str">
            <v>Queen Elizabeth I Costume Kit (2 pc)</v>
          </cell>
          <cell r="D815" t="str">
            <v>elope</v>
          </cell>
          <cell r="E815" t="str">
            <v>Elope Originals</v>
          </cell>
          <cell r="F815">
            <v>9.99</v>
          </cell>
          <cell r="G815">
            <v>21.99</v>
          </cell>
          <cell r="H815">
            <v>3</v>
          </cell>
          <cell r="I815">
            <v>48</v>
          </cell>
          <cell r="J815"/>
          <cell r="K815"/>
          <cell r="L815"/>
          <cell r="M815" t="str">
            <v>618480047431</v>
          </cell>
          <cell r="N815" t="str">
            <v>PO Ready</v>
          </cell>
          <cell r="O815" t="str">
            <v>https://images.fun.com/products/75015/1-1.jpg</v>
          </cell>
          <cell r="P815" t="str">
            <v>elope Character</v>
          </cell>
          <cell r="Q815" t="str">
            <v>2024 Catalog</v>
          </cell>
          <cell r="R815">
            <v>75015</v>
          </cell>
          <cell r="S815">
            <v>451366</v>
          </cell>
          <cell r="T815">
            <v>30</v>
          </cell>
        </row>
        <row r="816">
          <cell r="A816" t="str">
            <v>EL251409-ST</v>
          </cell>
          <cell r="B816" t="str">
            <v>EL251409-ST</v>
          </cell>
          <cell r="C816" t="str">
            <v>Frankenstein Plush Hat</v>
          </cell>
          <cell r="D816" t="str">
            <v>elope</v>
          </cell>
          <cell r="E816" t="str">
            <v>Elope Originals</v>
          </cell>
          <cell r="F816">
            <v>7.99</v>
          </cell>
          <cell r="G816">
            <v>15.99</v>
          </cell>
          <cell r="H816">
            <v>3</v>
          </cell>
          <cell r="I816">
            <v>48</v>
          </cell>
          <cell r="J816"/>
          <cell r="K816"/>
          <cell r="L816"/>
          <cell r="M816" t="str">
            <v>618480044706</v>
          </cell>
          <cell r="N816" t="str">
            <v>In Production</v>
          </cell>
          <cell r="O816" t="str">
            <v>https://images.fun.com/products/71251/1-1.jpg</v>
          </cell>
          <cell r="P816" t="str">
            <v>elope Halloween</v>
          </cell>
          <cell r="Q816" t="str">
            <v>2024 Catalog</v>
          </cell>
          <cell r="R816">
            <v>71251</v>
          </cell>
          <cell r="S816">
            <v>251409</v>
          </cell>
          <cell r="T816">
            <v>30</v>
          </cell>
        </row>
        <row r="817">
          <cell r="A817" t="str">
            <v>EL412793-ST</v>
          </cell>
          <cell r="B817" t="str">
            <v>EL412793-ST</v>
          </cell>
          <cell r="C817" t="str">
            <v>Lady &amp; Tramp, Tramp Ears HB &amp; Collar Kit</v>
          </cell>
          <cell r="D817" t="str">
            <v>Disney</v>
          </cell>
          <cell r="E817" t="str">
            <v>Lady and the Tramp</v>
          </cell>
          <cell r="F817">
            <v>8.5</v>
          </cell>
          <cell r="G817">
            <v>16.989999999999998</v>
          </cell>
          <cell r="H817">
            <v>3</v>
          </cell>
          <cell r="I817">
            <v>48</v>
          </cell>
          <cell r="J817"/>
          <cell r="K817"/>
          <cell r="L817"/>
          <cell r="M817" t="str">
            <v>618480041552</v>
          </cell>
          <cell r="N817" t="str">
            <v>In Production</v>
          </cell>
          <cell r="O817" t="str">
            <v>https://images.fun.com/products/65502/1-1.jpg</v>
          </cell>
          <cell r="P817" t="str">
            <v>Disney Lady and The Tramp</v>
          </cell>
          <cell r="Q817" t="str">
            <v>2024 Catalog</v>
          </cell>
          <cell r="R817">
            <v>65502</v>
          </cell>
          <cell r="S817">
            <v>412793</v>
          </cell>
          <cell r="T817">
            <v>29</v>
          </cell>
        </row>
        <row r="818">
          <cell r="A818" t="str">
            <v>EL200583-ST</v>
          </cell>
          <cell r="B818" t="str">
            <v>EL200583-ST</v>
          </cell>
          <cell r="C818" t="str">
            <v>Stitch Sprazy Toy Hat</v>
          </cell>
          <cell r="D818" t="str">
            <v>Disney</v>
          </cell>
          <cell r="E818" t="str">
            <v>Lilo &amp; Stitch</v>
          </cell>
          <cell r="F818">
            <v>13.5</v>
          </cell>
          <cell r="G818">
            <v>26.99</v>
          </cell>
          <cell r="H818">
            <v>3</v>
          </cell>
          <cell r="I818">
            <v>48</v>
          </cell>
          <cell r="J818"/>
          <cell r="K818"/>
          <cell r="L818"/>
          <cell r="M818" t="str">
            <v>618480041781</v>
          </cell>
          <cell r="N818" t="str">
            <v>In Production</v>
          </cell>
          <cell r="O818" t="str">
            <v>https://images.fun.com/products/65497/1-1.jpg</v>
          </cell>
          <cell r="P818" t="str">
            <v xml:space="preserve">Disney Sprazy </v>
          </cell>
          <cell r="Q818" t="str">
            <v>2024 Catalog</v>
          </cell>
          <cell r="R818">
            <v>65497</v>
          </cell>
          <cell r="S818">
            <v>200583</v>
          </cell>
          <cell r="T818">
            <v>29</v>
          </cell>
        </row>
        <row r="819">
          <cell r="A819" t="str">
            <v>EL403230CH-S</v>
          </cell>
          <cell r="B819" t="str">
            <v>EL403230CH-S</v>
          </cell>
          <cell r="C819" t="str">
            <v>Thing 1&amp;2 Costume Kids S 4-6</v>
          </cell>
          <cell r="D819" t="str">
            <v>Dr. Seuss</v>
          </cell>
          <cell r="E819" t="str">
            <v>The Cat in the Hat</v>
          </cell>
          <cell r="F819">
            <v>15.99</v>
          </cell>
          <cell r="G819">
            <v>31.99</v>
          </cell>
          <cell r="H819">
            <v>1</v>
          </cell>
          <cell r="I819">
            <v>24</v>
          </cell>
          <cell r="J819"/>
          <cell r="K819"/>
          <cell r="L819"/>
          <cell r="M819" t="str">
            <v>618480005301</v>
          </cell>
          <cell r="N819" t="str">
            <v>In Production</v>
          </cell>
          <cell r="O819" t="str">
            <v>https://images.fun.com/products/14891/1-1.jpg</v>
          </cell>
          <cell r="P819" t="str">
            <v>Dr. Seuss Thing 1 &amp; 2 Costume</v>
          </cell>
          <cell r="Q819" t="str">
            <v>2024 Catalog</v>
          </cell>
          <cell r="R819">
            <v>14891</v>
          </cell>
          <cell r="S819">
            <v>403230</v>
          </cell>
          <cell r="T819">
            <v>29</v>
          </cell>
        </row>
        <row r="820">
          <cell r="A820" t="str">
            <v>EL453483-ST</v>
          </cell>
          <cell r="B820" t="str">
            <v>EL453483-ST</v>
          </cell>
          <cell r="C820" t="str">
            <v>Potions Belt Pouch</v>
          </cell>
          <cell r="D820" t="str">
            <v>elope</v>
          </cell>
          <cell r="E820" t="str">
            <v>Elope Originals</v>
          </cell>
          <cell r="F820">
            <v>12.5</v>
          </cell>
          <cell r="G820">
            <v>24.99</v>
          </cell>
          <cell r="H820">
            <v>1</v>
          </cell>
          <cell r="I820"/>
          <cell r="J820"/>
          <cell r="K820"/>
          <cell r="L820"/>
          <cell r="M820">
            <v>889851252017</v>
          </cell>
          <cell r="N820" t="str">
            <v>Concept Approved</v>
          </cell>
          <cell r="O820"/>
          <cell r="P820" t="str">
            <v>elope character bag</v>
          </cell>
          <cell r="Q820" t="str">
            <v>2024 Catalog</v>
          </cell>
          <cell r="R820" t="e">
            <v>#N/A</v>
          </cell>
          <cell r="S820">
            <v>453483</v>
          </cell>
          <cell r="T820">
            <v>29</v>
          </cell>
        </row>
        <row r="821">
          <cell r="A821" t="str">
            <v>EL5526AD-ST</v>
          </cell>
          <cell r="B821" t="str">
            <v>EL5526AD-ST</v>
          </cell>
          <cell r="C821" t="str">
            <v>Deluxe Tricorn Hat Adult</v>
          </cell>
          <cell r="D821" t="str">
            <v>elope</v>
          </cell>
          <cell r="E821" t="str">
            <v>Elope Originals</v>
          </cell>
          <cell r="F821">
            <v>7.5</v>
          </cell>
          <cell r="G821">
            <v>14.99</v>
          </cell>
          <cell r="H821">
            <v>3</v>
          </cell>
          <cell r="I821"/>
          <cell r="J821"/>
          <cell r="K821"/>
          <cell r="L821"/>
          <cell r="M821">
            <v>889851293805</v>
          </cell>
          <cell r="N821" t="str">
            <v xml:space="preserve">PO Ready </v>
          </cell>
          <cell r="O821" t="str">
            <v>https://images.fun.com/products/88320/1-1.jpg</v>
          </cell>
          <cell r="P821" t="str">
            <v>elope Pirate</v>
          </cell>
          <cell r="Q821" t="str">
            <v>2024 Supplement</v>
          </cell>
          <cell r="R821"/>
          <cell r="S821" t="str">
            <v>5526AD</v>
          </cell>
          <cell r="T821">
            <v>29</v>
          </cell>
        </row>
        <row r="822">
          <cell r="A822" t="str">
            <v>EL453496-ST</v>
          </cell>
          <cell r="B822" t="str">
            <v>EL453496-ST</v>
          </cell>
          <cell r="C822" t="str">
            <v>Scrump Costume Companion</v>
          </cell>
          <cell r="D822" t="str">
            <v>Disney</v>
          </cell>
          <cell r="E822" t="str">
            <v>Lilo &amp; Stitch</v>
          </cell>
          <cell r="F822">
            <v>19.989999999999998</v>
          </cell>
          <cell r="G822">
            <v>39.99</v>
          </cell>
          <cell r="H822">
            <v>1</v>
          </cell>
          <cell r="I822"/>
          <cell r="J822"/>
          <cell r="K822"/>
          <cell r="L822"/>
          <cell r="M822">
            <v>889851263976</v>
          </cell>
          <cell r="N822" t="str">
            <v>Proto Approved</v>
          </cell>
          <cell r="O822"/>
          <cell r="P822" t="str">
            <v>Disney Character Bag</v>
          </cell>
          <cell r="Q822" t="str">
            <v>2024 Catalog</v>
          </cell>
          <cell r="R822" t="e">
            <v>#N/A</v>
          </cell>
          <cell r="S822">
            <v>453496</v>
          </cell>
          <cell r="T822">
            <v>28</v>
          </cell>
        </row>
        <row r="823">
          <cell r="A823" t="str">
            <v>EL101005-ST</v>
          </cell>
          <cell r="B823" t="str">
            <v>EL101005-ST</v>
          </cell>
          <cell r="C823" t="str">
            <v>Mike Plush Headband</v>
          </cell>
          <cell r="D823" t="str">
            <v>Disney</v>
          </cell>
          <cell r="E823" t="str">
            <v>Pixar</v>
          </cell>
          <cell r="F823">
            <v>7.99</v>
          </cell>
          <cell r="G823">
            <v>15.99</v>
          </cell>
          <cell r="H823">
            <v>3</v>
          </cell>
          <cell r="I823">
            <v>96</v>
          </cell>
          <cell r="J823"/>
          <cell r="K823"/>
          <cell r="L823"/>
          <cell r="M823" t="str">
            <v>618480043778</v>
          </cell>
          <cell r="N823" t="str">
            <v>In Production</v>
          </cell>
          <cell r="O823" t="str">
            <v>https://images.fun.com/products/71266/1-1.jpg</v>
          </cell>
          <cell r="P823" t="str">
            <v>Disney Monsters Inc.</v>
          </cell>
          <cell r="Q823" t="str">
            <v>2024 Catalog</v>
          </cell>
          <cell r="R823">
            <v>71266</v>
          </cell>
          <cell r="S823">
            <v>101005</v>
          </cell>
          <cell r="T823">
            <v>28</v>
          </cell>
        </row>
        <row r="824">
          <cell r="A824" t="str">
            <v>EL4006132TD-4T</v>
          </cell>
          <cell r="B824" t="str">
            <v>EL4006132TD-4T</v>
          </cell>
          <cell r="C824" t="str">
            <v>The Cat in the Hat Deluxe Costume Toddler 4T</v>
          </cell>
          <cell r="D824" t="str">
            <v>Dr. Seuss</v>
          </cell>
          <cell r="E824" t="str">
            <v>The Cat in the Hat</v>
          </cell>
          <cell r="F824">
            <v>18.5</v>
          </cell>
          <cell r="G824">
            <v>36.99</v>
          </cell>
          <cell r="H824">
            <v>1</v>
          </cell>
          <cell r="I824">
            <v>12</v>
          </cell>
          <cell r="J824"/>
          <cell r="K824"/>
          <cell r="L824"/>
          <cell r="M824" t="str">
            <v>618480046045</v>
          </cell>
          <cell r="N824" t="str">
            <v>In Production</v>
          </cell>
          <cell r="O824" t="str">
            <v>https://images.fun.com/products/70637/1-1.jpg</v>
          </cell>
          <cell r="P824" t="str">
            <v>Dr. Seuss Cat in the Hat Costume</v>
          </cell>
          <cell r="Q824" t="str">
            <v>2024 Catalog</v>
          </cell>
          <cell r="R824">
            <v>70637</v>
          </cell>
          <cell r="S824" t="str">
            <v>4006134T</v>
          </cell>
          <cell r="T824">
            <v>28</v>
          </cell>
        </row>
        <row r="825">
          <cell r="A825" t="str">
            <v>EL400613CH-S</v>
          </cell>
          <cell r="B825" t="str">
            <v>EL400613CH-S</v>
          </cell>
          <cell r="C825" t="str">
            <v>The Cat in the Hat Deluxe Costume Kids S</v>
          </cell>
          <cell r="D825" t="str">
            <v>Dr. Seuss</v>
          </cell>
          <cell r="E825" t="str">
            <v>The Cat in the Hat</v>
          </cell>
          <cell r="F825">
            <v>21.5</v>
          </cell>
          <cell r="G825">
            <v>42.99</v>
          </cell>
          <cell r="H825">
            <v>1</v>
          </cell>
          <cell r="I825">
            <v>12</v>
          </cell>
          <cell r="J825"/>
          <cell r="K825"/>
          <cell r="L825"/>
          <cell r="M825" t="str">
            <v>618480046069</v>
          </cell>
          <cell r="N825" t="str">
            <v>In Production</v>
          </cell>
          <cell r="O825" t="str">
            <v>https://images.fun.com/products/70638/1-1.jpg</v>
          </cell>
          <cell r="P825" t="str">
            <v>Dr. Seuss Cat in the Hat Costume</v>
          </cell>
          <cell r="Q825" t="str">
            <v>2024 Catalog</v>
          </cell>
          <cell r="R825">
            <v>70638</v>
          </cell>
          <cell r="S825" t="str">
            <v>400613S</v>
          </cell>
          <cell r="T825">
            <v>28</v>
          </cell>
        </row>
        <row r="826">
          <cell r="A826" t="str">
            <v>EL400613CH-M</v>
          </cell>
          <cell r="B826" t="str">
            <v>EL400613CH-M</v>
          </cell>
          <cell r="C826" t="str">
            <v>The Cat in the Hat Deluxe Costume Kids M</v>
          </cell>
          <cell r="D826" t="str">
            <v>Dr. Seuss</v>
          </cell>
          <cell r="E826" t="str">
            <v>The Cat in the Hat</v>
          </cell>
          <cell r="F826">
            <v>21.5</v>
          </cell>
          <cell r="G826">
            <v>42.99</v>
          </cell>
          <cell r="H826">
            <v>1</v>
          </cell>
          <cell r="I826">
            <v>12</v>
          </cell>
          <cell r="J826"/>
          <cell r="K826"/>
          <cell r="L826"/>
          <cell r="M826" t="str">
            <v>618480043082</v>
          </cell>
          <cell r="N826" t="str">
            <v>In Production</v>
          </cell>
          <cell r="O826" t="str">
            <v>https://images.fun.com/products/70638/1-1.jpg</v>
          </cell>
          <cell r="P826" t="str">
            <v>Dr. Seuss Cat in the Hat Costume</v>
          </cell>
          <cell r="Q826" t="str">
            <v>2024 Catalog</v>
          </cell>
          <cell r="R826">
            <v>70638</v>
          </cell>
          <cell r="S826" t="str">
            <v>400613M</v>
          </cell>
          <cell r="T826">
            <v>28</v>
          </cell>
        </row>
        <row r="827">
          <cell r="A827" t="str">
            <v>EL451327-M</v>
          </cell>
          <cell r="B827" t="str">
            <v>EL451327-M</v>
          </cell>
          <cell r="C827" t="str">
            <v>Max Dog Costume M</v>
          </cell>
          <cell r="D827" t="str">
            <v>Dr. Seuss</v>
          </cell>
          <cell r="E827" t="str">
            <v>The Grinch</v>
          </cell>
          <cell r="F827">
            <v>7.5</v>
          </cell>
          <cell r="G827">
            <v>14.99</v>
          </cell>
          <cell r="H827">
            <v>1</v>
          </cell>
          <cell r="I827"/>
          <cell r="J827"/>
          <cell r="K827"/>
          <cell r="L827"/>
          <cell r="M827">
            <v>618480046694</v>
          </cell>
          <cell r="N827" t="str">
            <v>Proto Approved</v>
          </cell>
          <cell r="O827" t="str">
            <v>https://images.fun.com/products/75744/1-1.jpg</v>
          </cell>
          <cell r="P827" t="str">
            <v>Dr. Seuss The Grinch Max Costume</v>
          </cell>
          <cell r="Q827" t="str">
            <v>2024 Catalog</v>
          </cell>
          <cell r="R827">
            <v>75744</v>
          </cell>
          <cell r="S827" t="str">
            <v>EL451327-M</v>
          </cell>
          <cell r="T827">
            <v>28</v>
          </cell>
        </row>
        <row r="828">
          <cell r="A828" t="str">
            <v>EL160113-ST</v>
          </cell>
          <cell r="B828" t="str">
            <v>EL160113-ST</v>
          </cell>
          <cell r="C828" t="str">
            <v>Hippo Plush Headband</v>
          </cell>
          <cell r="D828" t="str">
            <v>elope</v>
          </cell>
          <cell r="E828" t="str">
            <v>Elope Originals</v>
          </cell>
          <cell r="F828">
            <v>6.5</v>
          </cell>
          <cell r="G828">
            <v>12.99</v>
          </cell>
          <cell r="H828">
            <v>3</v>
          </cell>
          <cell r="I828">
            <v>48</v>
          </cell>
          <cell r="J828"/>
          <cell r="K828"/>
          <cell r="L828"/>
          <cell r="M828" t="str">
            <v>618480044553</v>
          </cell>
          <cell r="N828" t="str">
            <v>In Production</v>
          </cell>
          <cell r="O828" t="str">
            <v>https://images.fun.com/products/71133/1-1.jpg</v>
          </cell>
          <cell r="P828" t="str">
            <v>elope Animal Headband</v>
          </cell>
          <cell r="Q828" t="str">
            <v>2024 Catalog</v>
          </cell>
          <cell r="R828">
            <v>71133</v>
          </cell>
          <cell r="S828">
            <v>160113</v>
          </cell>
          <cell r="T828">
            <v>28</v>
          </cell>
        </row>
        <row r="829">
          <cell r="A829" t="str">
            <v>EL453226-ST</v>
          </cell>
          <cell r="B829" t="str">
            <v>EL453226-ST</v>
          </cell>
          <cell r="C829" t="str">
            <v>Pumpkin Costume Companion</v>
          </cell>
          <cell r="D829" t="str">
            <v>elope</v>
          </cell>
          <cell r="E829" t="str">
            <v>Elope Originals</v>
          </cell>
          <cell r="F829">
            <v>12.5</v>
          </cell>
          <cell r="G829">
            <v>24.99</v>
          </cell>
          <cell r="H829">
            <v>1</v>
          </cell>
          <cell r="I829"/>
          <cell r="J829"/>
          <cell r="K829"/>
          <cell r="L829"/>
          <cell r="M829">
            <v>889851236246</v>
          </cell>
          <cell r="N829" t="str">
            <v>In Production</v>
          </cell>
          <cell r="O829" t="str">
            <v>https://images.fun.com/products/81527/1-1.jpg</v>
          </cell>
          <cell r="P829" t="str">
            <v>elope Character Bag</v>
          </cell>
          <cell r="Q829" t="str">
            <v>2024 Catalog</v>
          </cell>
          <cell r="R829">
            <v>81527</v>
          </cell>
          <cell r="S829">
            <v>453226</v>
          </cell>
          <cell r="T829">
            <v>28</v>
          </cell>
        </row>
        <row r="830">
          <cell r="A830" t="str">
            <v>EL440750-ST</v>
          </cell>
          <cell r="B830" t="str">
            <v>EL440750-ST</v>
          </cell>
          <cell r="C830" t="str">
            <v>Mad Hatter Bandolier</v>
          </cell>
          <cell r="D830" t="str">
            <v>Disney</v>
          </cell>
          <cell r="E830" t="str">
            <v>Alice Through the Looking Glass</v>
          </cell>
          <cell r="F830">
            <v>12.5</v>
          </cell>
          <cell r="G830">
            <v>24.99</v>
          </cell>
          <cell r="H830">
            <v>3</v>
          </cell>
          <cell r="I830">
            <v>30</v>
          </cell>
          <cell r="J830"/>
          <cell r="K830"/>
          <cell r="L830"/>
          <cell r="M830" t="str">
            <v>618480027655</v>
          </cell>
          <cell r="N830" t="str">
            <v>In Production</v>
          </cell>
          <cell r="O830" t="str">
            <v>https://images.fun.com/products/37012/1-1.jpg</v>
          </cell>
          <cell r="P830" t="str">
            <v xml:space="preserve">Disney Alice in Wonderland </v>
          </cell>
          <cell r="Q830" t="str">
            <v>2024 Catalog</v>
          </cell>
          <cell r="R830">
            <v>37012</v>
          </cell>
          <cell r="S830">
            <v>440750</v>
          </cell>
          <cell r="T830">
            <v>27</v>
          </cell>
        </row>
        <row r="831">
          <cell r="A831" t="str">
            <v>EL400612AD-XL</v>
          </cell>
          <cell r="B831" t="str">
            <v>EL400612AD-XL</v>
          </cell>
          <cell r="C831" t="str">
            <v>The Cat in the Hat Deluxe Costume Adult XL</v>
          </cell>
          <cell r="D831" t="str">
            <v>Dr. Seuss</v>
          </cell>
          <cell r="E831" t="str">
            <v>The Cat in the Hat</v>
          </cell>
          <cell r="F831">
            <v>26.5</v>
          </cell>
          <cell r="G831">
            <v>52.99</v>
          </cell>
          <cell r="H831">
            <v>1</v>
          </cell>
          <cell r="I831">
            <v>12</v>
          </cell>
          <cell r="J831"/>
          <cell r="K831"/>
          <cell r="L831"/>
          <cell r="M831" t="str">
            <v>618480045819</v>
          </cell>
          <cell r="N831" t="str">
            <v>In Production</v>
          </cell>
          <cell r="O831" t="str">
            <v>https://images.fun.com/products/70636/1-1.jpg</v>
          </cell>
          <cell r="P831" t="str">
            <v>Dr. Seuss Cat in the Hat Costume</v>
          </cell>
          <cell r="Q831" t="str">
            <v>2024 Catalog</v>
          </cell>
          <cell r="R831">
            <v>70636</v>
          </cell>
          <cell r="S831" t="str">
            <v>400612XL</v>
          </cell>
          <cell r="T831">
            <v>27</v>
          </cell>
        </row>
        <row r="832">
          <cell r="A832" t="str">
            <v>EL451343-S</v>
          </cell>
          <cell r="B832" t="str">
            <v>EL451343-S</v>
          </cell>
          <cell r="C832" t="str">
            <v>The Grinch Santa Open Face Costume Kids S</v>
          </cell>
          <cell r="D832" t="str">
            <v>Dr. Seuss</v>
          </cell>
          <cell r="E832" t="str">
            <v>The Grinch</v>
          </cell>
          <cell r="F832">
            <v>29.99</v>
          </cell>
          <cell r="G832">
            <v>59.99</v>
          </cell>
          <cell r="H832">
            <v>1</v>
          </cell>
          <cell r="I832">
            <v>12</v>
          </cell>
          <cell r="J832"/>
          <cell r="K832"/>
          <cell r="L832"/>
          <cell r="M832" t="str">
            <v>889851206744</v>
          </cell>
          <cell r="N832" t="str">
            <v>PO Ready</v>
          </cell>
          <cell r="O832" t="str">
            <v>https://images.fun.com/products/76646/1-1.jpg</v>
          </cell>
          <cell r="P832" t="str">
            <v>Dr. Seuss The Grinch Santa Costume</v>
          </cell>
          <cell r="Q832" t="str">
            <v>2024 Catalog</v>
          </cell>
          <cell r="R832">
            <v>76646</v>
          </cell>
          <cell r="S832" t="str">
            <v>451343S</v>
          </cell>
          <cell r="T832">
            <v>27</v>
          </cell>
        </row>
        <row r="833">
          <cell r="A833" t="str">
            <v>EL400621-M</v>
          </cell>
          <cell r="B833" t="str">
            <v>EL400621-M</v>
          </cell>
          <cell r="C833" t="str">
            <v>Thing 1&amp;2 Costume Womens M</v>
          </cell>
          <cell r="D833" t="str">
            <v>Dr. Seuss</v>
          </cell>
          <cell r="E833" t="str">
            <v>The Cat in the Hat</v>
          </cell>
          <cell r="F833">
            <v>23.99</v>
          </cell>
          <cell r="G833">
            <v>47.99</v>
          </cell>
          <cell r="H833">
            <v>1</v>
          </cell>
          <cell r="I833">
            <v>24</v>
          </cell>
          <cell r="J833"/>
          <cell r="K833"/>
          <cell r="L833"/>
          <cell r="M833" t="str">
            <v>618480049497</v>
          </cell>
          <cell r="N833" t="str">
            <v>PO Ready</v>
          </cell>
          <cell r="O833" t="str">
            <v>https://images.fun.com/products/77455/1-1.jpg</v>
          </cell>
          <cell r="P833" t="str">
            <v>Dr. Seuss Thing 1 &amp; 2 Costume</v>
          </cell>
          <cell r="Q833" t="str">
            <v>2024 Catalog</v>
          </cell>
          <cell r="R833">
            <v>77455</v>
          </cell>
          <cell r="S833" t="str">
            <v>400621M</v>
          </cell>
          <cell r="T833">
            <v>27</v>
          </cell>
        </row>
        <row r="834">
          <cell r="A834" t="str">
            <v>EL250280-ST</v>
          </cell>
          <cell r="B834" t="str">
            <v>EL250280-ST</v>
          </cell>
          <cell r="C834" t="str">
            <v>Queen of Hearts Plush Crown</v>
          </cell>
          <cell r="D834" t="str">
            <v>elope</v>
          </cell>
          <cell r="E834" t="str">
            <v>Elope Alice in Wonderland</v>
          </cell>
          <cell r="F834">
            <v>5.25</v>
          </cell>
          <cell r="G834">
            <v>10.5</v>
          </cell>
          <cell r="H834">
            <v>3</v>
          </cell>
          <cell r="I834">
            <v>96</v>
          </cell>
          <cell r="J834"/>
          <cell r="K834"/>
          <cell r="L834"/>
          <cell r="M834" t="str">
            <v>618480540444</v>
          </cell>
          <cell r="N834" t="str">
            <v>In Production</v>
          </cell>
          <cell r="O834" t="str">
            <v>https://images.fun.com/products/3379/1-1.jpg</v>
          </cell>
          <cell r="P834" t="str">
            <v>elope Alice in Wonderland Classic</v>
          </cell>
          <cell r="Q834" t="str">
            <v>2024 Catalog</v>
          </cell>
          <cell r="R834">
            <v>3379</v>
          </cell>
          <cell r="S834">
            <v>250280</v>
          </cell>
          <cell r="T834">
            <v>27</v>
          </cell>
        </row>
        <row r="835">
          <cell r="A835" t="str">
            <v>EL433653-ST</v>
          </cell>
          <cell r="B835" t="str">
            <v>EL433653-ST</v>
          </cell>
          <cell r="C835" t="str">
            <v>Cow Costume Front Hooves</v>
          </cell>
          <cell r="D835" t="str">
            <v>elope</v>
          </cell>
          <cell r="E835" t="str">
            <v>Elope Originals</v>
          </cell>
          <cell r="F835">
            <v>4.5</v>
          </cell>
          <cell r="G835">
            <v>8.99</v>
          </cell>
          <cell r="H835">
            <v>3</v>
          </cell>
          <cell r="I835">
            <v>96</v>
          </cell>
          <cell r="J835"/>
          <cell r="K835"/>
          <cell r="L835"/>
          <cell r="M835" t="str">
            <v>618480038248</v>
          </cell>
          <cell r="N835" t="str">
            <v>In Production</v>
          </cell>
          <cell r="O835" t="str">
            <v>https://images.fun.com/products/47684/1-1.jpg</v>
          </cell>
          <cell r="P835" t="str">
            <v>elope Animal</v>
          </cell>
          <cell r="Q835" t="str">
            <v>2024 Catalog</v>
          </cell>
          <cell r="R835">
            <v>47684</v>
          </cell>
          <cell r="S835">
            <v>433653</v>
          </cell>
          <cell r="T835">
            <v>27</v>
          </cell>
        </row>
        <row r="836">
          <cell r="A836" t="str">
            <v>EL102003-ST</v>
          </cell>
          <cell r="B836" t="str">
            <v>EL102003-ST</v>
          </cell>
          <cell r="C836" t="str">
            <v>Springy Elephant Headband &amp; Tail Kit</v>
          </cell>
          <cell r="D836" t="str">
            <v>elope</v>
          </cell>
          <cell r="E836" t="str">
            <v>Elope Originals</v>
          </cell>
          <cell r="F836">
            <v>5.25</v>
          </cell>
          <cell r="G836">
            <v>10.5</v>
          </cell>
          <cell r="H836">
            <v>3</v>
          </cell>
          <cell r="I836">
            <v>48</v>
          </cell>
          <cell r="J836"/>
          <cell r="K836"/>
          <cell r="L836"/>
          <cell r="M836" t="str">
            <v>618480041484</v>
          </cell>
          <cell r="N836" t="str">
            <v>In Production</v>
          </cell>
          <cell r="O836" t="str">
            <v>https://images.fun.com/products/69463/1-1.jpg</v>
          </cell>
          <cell r="P836" t="str">
            <v>elope Animal Kit</v>
          </cell>
          <cell r="Q836" t="str">
            <v>2024 Catalog</v>
          </cell>
          <cell r="R836">
            <v>69463</v>
          </cell>
          <cell r="S836">
            <v>102003</v>
          </cell>
          <cell r="T836">
            <v>27</v>
          </cell>
        </row>
        <row r="837">
          <cell r="A837" t="str">
            <v>EL5529AD-ST</v>
          </cell>
          <cell r="B837" t="str">
            <v>EL5529AD-ST</v>
          </cell>
          <cell r="C837" t="str">
            <v xml:space="preserve">Fingerless Mermaid Gloves </v>
          </cell>
          <cell r="D837" t="str">
            <v>elope</v>
          </cell>
          <cell r="E837" t="str">
            <v xml:space="preserve">Elope Originals </v>
          </cell>
          <cell r="F837">
            <v>7.5</v>
          </cell>
          <cell r="G837">
            <v>14.99</v>
          </cell>
          <cell r="H837">
            <v>3</v>
          </cell>
          <cell r="I837"/>
          <cell r="J837"/>
          <cell r="K837"/>
          <cell r="L837"/>
          <cell r="M837">
            <v>889851293850</v>
          </cell>
          <cell r="N837" t="str">
            <v xml:space="preserve">PO Ready </v>
          </cell>
          <cell r="O837" t="str">
            <v>https://images.fun.com/products/88345/1-1.jpg</v>
          </cell>
          <cell r="P837" t="str">
            <v xml:space="preserve">elope Aquatic </v>
          </cell>
          <cell r="Q837" t="str">
            <v>2024 Supplement</v>
          </cell>
          <cell r="R837"/>
          <cell r="S837" t="str">
            <v>5529AD</v>
          </cell>
          <cell r="T837">
            <v>27</v>
          </cell>
        </row>
        <row r="838">
          <cell r="A838" t="str">
            <v>EL453141-ST</v>
          </cell>
          <cell r="B838" t="str">
            <v>EL453141-ST</v>
          </cell>
          <cell r="C838" t="str">
            <v>Jockey Kit</v>
          </cell>
          <cell r="D838" t="str">
            <v>elope</v>
          </cell>
          <cell r="E838" t="str">
            <v>Elope Originals</v>
          </cell>
          <cell r="F838">
            <v>9.99</v>
          </cell>
          <cell r="G838">
            <v>19.989999999999998</v>
          </cell>
          <cell r="H838">
            <v>3</v>
          </cell>
          <cell r="I838">
            <v>24</v>
          </cell>
          <cell r="J838"/>
          <cell r="K838"/>
          <cell r="L838"/>
          <cell r="M838" t="str">
            <v>889851220245</v>
          </cell>
          <cell r="N838" t="str">
            <v>PO Ready</v>
          </cell>
          <cell r="O838" t="str">
            <v>https://images.fun.com/products/83494/1-1.jpg</v>
          </cell>
          <cell r="P838" t="str">
            <v>elope Character</v>
          </cell>
          <cell r="Q838" t="str">
            <v>2024 Catalog</v>
          </cell>
          <cell r="R838">
            <v>83494</v>
          </cell>
          <cell r="S838">
            <v>453141</v>
          </cell>
          <cell r="T838">
            <v>27</v>
          </cell>
        </row>
        <row r="839">
          <cell r="A839" t="str">
            <v>EL451367-ST</v>
          </cell>
          <cell r="B839" t="str">
            <v>EL451367-ST</v>
          </cell>
          <cell r="C839" t="str">
            <v>Leonardo da Vinci Costume Kit (3 pc)</v>
          </cell>
          <cell r="D839" t="str">
            <v>elope</v>
          </cell>
          <cell r="E839" t="str">
            <v>Elope Originals</v>
          </cell>
          <cell r="F839">
            <v>10.99</v>
          </cell>
          <cell r="G839">
            <v>21.99</v>
          </cell>
          <cell r="H839">
            <v>3</v>
          </cell>
          <cell r="I839">
            <v>36</v>
          </cell>
          <cell r="J839"/>
          <cell r="K839"/>
          <cell r="L839"/>
          <cell r="M839" t="str">
            <v>618480047462</v>
          </cell>
          <cell r="N839" t="str">
            <v>PO Ready</v>
          </cell>
          <cell r="O839" t="str">
            <v>https://images.fun.com/products/74140/1-1.jpg</v>
          </cell>
          <cell r="P839" t="str">
            <v>elope Character</v>
          </cell>
          <cell r="Q839" t="str">
            <v>2024 Catalog</v>
          </cell>
          <cell r="R839">
            <v>74140</v>
          </cell>
          <cell r="S839">
            <v>451367</v>
          </cell>
          <cell r="T839">
            <v>27</v>
          </cell>
        </row>
        <row r="840">
          <cell r="A840" t="str">
            <v>EL5245-ST</v>
          </cell>
          <cell r="B840" t="str">
            <v>EL5245-ST</v>
          </cell>
          <cell r="C840" t="str">
            <v xml:space="preserve">Halo Headband </v>
          </cell>
          <cell r="D840" t="str">
            <v>elope</v>
          </cell>
          <cell r="E840" t="str">
            <v>Elope Originals</v>
          </cell>
          <cell r="F840">
            <v>12.99</v>
          </cell>
          <cell r="G840">
            <v>24.99</v>
          </cell>
          <cell r="H840">
            <v>3</v>
          </cell>
          <cell r="I840"/>
          <cell r="J840"/>
          <cell r="K840"/>
          <cell r="L840"/>
          <cell r="M840">
            <v>889851290750</v>
          </cell>
          <cell r="N840" t="str">
            <v xml:space="preserve">PO Ready </v>
          </cell>
          <cell r="O840" t="str">
            <v>https://images.fun.com/products/87767/1-1.jpg</v>
          </cell>
          <cell r="P840" t="str">
            <v>elope Fairy/Garden/Wings</v>
          </cell>
          <cell r="Q840" t="str">
            <v>2024 Supplement</v>
          </cell>
          <cell r="R840"/>
          <cell r="S840">
            <v>5245</v>
          </cell>
          <cell r="T840">
            <v>27</v>
          </cell>
        </row>
        <row r="841">
          <cell r="A841" t="str">
            <v>EL5546-ST</v>
          </cell>
          <cell r="B841" t="str">
            <v>EL5546-ST</v>
          </cell>
          <cell r="C841" t="str">
            <v>Pink Floral Wings</v>
          </cell>
          <cell r="D841" t="str">
            <v>elope</v>
          </cell>
          <cell r="E841" t="str">
            <v>Elope Originals</v>
          </cell>
          <cell r="F841">
            <v>7.5</v>
          </cell>
          <cell r="G841">
            <v>14.99</v>
          </cell>
          <cell r="H841">
            <v>3</v>
          </cell>
          <cell r="I841"/>
          <cell r="J841"/>
          <cell r="K841"/>
          <cell r="L841"/>
          <cell r="M841">
            <v>889851294109</v>
          </cell>
          <cell r="N841" t="str">
            <v xml:space="preserve">PO Ready </v>
          </cell>
          <cell r="O841" t="str">
            <v>https://images.fun.com/products/88374/1-1.jpg</v>
          </cell>
          <cell r="P841" t="str">
            <v>elope Fairy/Garden/Wings</v>
          </cell>
          <cell r="Q841" t="str">
            <v>2024 Supplement</v>
          </cell>
          <cell r="R841"/>
          <cell r="S841">
            <v>5546</v>
          </cell>
          <cell r="T841">
            <v>27</v>
          </cell>
        </row>
        <row r="842">
          <cell r="A842" t="str">
            <v>EL161134-ST</v>
          </cell>
          <cell r="B842" t="str">
            <v>EL161134-ST</v>
          </cell>
          <cell r="C842" t="str">
            <v>Solar System Headband</v>
          </cell>
          <cell r="D842" t="str">
            <v>elope</v>
          </cell>
          <cell r="E842" t="str">
            <v>Elope Originals</v>
          </cell>
          <cell r="F842">
            <v>5.99</v>
          </cell>
          <cell r="G842">
            <v>14.99</v>
          </cell>
          <cell r="H842">
            <v>3</v>
          </cell>
          <cell r="I842"/>
          <cell r="J842"/>
          <cell r="K842"/>
          <cell r="L842"/>
          <cell r="M842">
            <v>889851224434</v>
          </cell>
          <cell r="N842" t="str">
            <v>In Production</v>
          </cell>
          <cell r="O842" t="str">
            <v>https://images.fun.com/products/82825/1-1.jpg</v>
          </cell>
          <cell r="P842" t="str">
            <v>elope Fairy/Garden/Wings</v>
          </cell>
          <cell r="Q842" t="str">
            <v>2024 Catalog</v>
          </cell>
          <cell r="R842" t="e">
            <v>#N/A</v>
          </cell>
          <cell r="S842">
            <v>161134</v>
          </cell>
          <cell r="T842">
            <v>27</v>
          </cell>
        </row>
        <row r="843">
          <cell r="A843" t="str">
            <v>EL200581-ST</v>
          </cell>
          <cell r="B843" t="str">
            <v>EL200581-ST</v>
          </cell>
          <cell r="C843" t="str">
            <v>Elephant Sprazy Toy Hat</v>
          </cell>
          <cell r="D843" t="str">
            <v>elope</v>
          </cell>
          <cell r="E843" t="str">
            <v>Elope Originals</v>
          </cell>
          <cell r="F843">
            <v>10.99</v>
          </cell>
          <cell r="G843">
            <v>21.99</v>
          </cell>
          <cell r="H843">
            <v>3</v>
          </cell>
          <cell r="I843">
            <v>48</v>
          </cell>
          <cell r="J843"/>
          <cell r="K843"/>
          <cell r="L843"/>
          <cell r="M843" t="str">
            <v>618480040807</v>
          </cell>
          <cell r="N843" t="str">
            <v>In Production</v>
          </cell>
          <cell r="O843" t="str">
            <v>https://images.fun.com/products/69021/1-1.jpg</v>
          </cell>
          <cell r="P843" t="str">
            <v>elope Sprazy</v>
          </cell>
          <cell r="Q843" t="str">
            <v>2024 Catalog</v>
          </cell>
          <cell r="R843">
            <v>69021</v>
          </cell>
          <cell r="S843">
            <v>200581</v>
          </cell>
          <cell r="T843">
            <v>27</v>
          </cell>
        </row>
        <row r="844">
          <cell r="A844" t="str">
            <v>EL161113-ST</v>
          </cell>
          <cell r="B844" t="str">
            <v>EL161113-ST</v>
          </cell>
          <cell r="C844" t="str">
            <v>Miss Piggy Face Headband</v>
          </cell>
          <cell r="D844" t="str">
            <v>Disney</v>
          </cell>
          <cell r="E844" t="str">
            <v>Muppets</v>
          </cell>
          <cell r="F844">
            <v>9.99</v>
          </cell>
          <cell r="G844">
            <v>19.989999999999998</v>
          </cell>
          <cell r="H844">
            <v>3</v>
          </cell>
          <cell r="I844"/>
          <cell r="J844"/>
          <cell r="K844"/>
          <cell r="L844"/>
          <cell r="M844">
            <v>889851217900</v>
          </cell>
          <cell r="N844" t="str">
            <v>Pre Pro Approved</v>
          </cell>
          <cell r="O844" t="str">
            <v>https://images.fun.com/products/88883/1-1.jpg</v>
          </cell>
          <cell r="P844" t="str">
            <v>Disney Muppets</v>
          </cell>
          <cell r="Q844" t="str">
            <v>2024 Catalog</v>
          </cell>
          <cell r="R844" t="e">
            <v>#N/A</v>
          </cell>
          <cell r="S844">
            <v>161113</v>
          </cell>
          <cell r="T844">
            <v>26</v>
          </cell>
        </row>
        <row r="845">
          <cell r="A845" t="str">
            <v>EL101014-ST</v>
          </cell>
          <cell r="B845" t="str">
            <v>EL101014-ST</v>
          </cell>
          <cell r="C845" t="str">
            <v>Alien Plush Headband</v>
          </cell>
          <cell r="D845" t="str">
            <v>Disney</v>
          </cell>
          <cell r="E845" t="str">
            <v>Toy Story</v>
          </cell>
          <cell r="F845">
            <v>7.99</v>
          </cell>
          <cell r="G845">
            <v>15.99</v>
          </cell>
          <cell r="H845">
            <v>3</v>
          </cell>
          <cell r="I845">
            <v>48</v>
          </cell>
          <cell r="J845"/>
          <cell r="K845"/>
          <cell r="L845"/>
          <cell r="M845" t="str">
            <v>618480044027</v>
          </cell>
          <cell r="N845" t="str">
            <v>In Production</v>
          </cell>
          <cell r="O845" t="str">
            <v>https://images.fun.com/products/72338/1-1.jpg</v>
          </cell>
          <cell r="P845" t="str">
            <v>Disney Toy Story</v>
          </cell>
          <cell r="Q845" t="str">
            <v>2024 Catalog</v>
          </cell>
          <cell r="R845">
            <v>72338</v>
          </cell>
          <cell r="S845">
            <v>101014</v>
          </cell>
          <cell r="T845">
            <v>26</v>
          </cell>
        </row>
        <row r="846">
          <cell r="A846" t="str">
            <v>EL200342-ST</v>
          </cell>
          <cell r="B846" t="str">
            <v>EL200342-ST</v>
          </cell>
          <cell r="C846" t="str">
            <v>Forky Knit Hat</v>
          </cell>
          <cell r="D846" t="str">
            <v>Disney</v>
          </cell>
          <cell r="E846" t="str">
            <v>Toy Story</v>
          </cell>
          <cell r="F846">
            <v>8.5</v>
          </cell>
          <cell r="G846">
            <v>16.989999999999998</v>
          </cell>
          <cell r="H846">
            <v>3</v>
          </cell>
          <cell r="I846">
            <v>48</v>
          </cell>
          <cell r="J846"/>
          <cell r="K846"/>
          <cell r="L846"/>
          <cell r="M846" t="str">
            <v>618480040821</v>
          </cell>
          <cell r="N846" t="str">
            <v>In Production</v>
          </cell>
          <cell r="O846" t="str">
            <v>https://images.fun.com/products/69016/1-1.jpg</v>
          </cell>
          <cell r="P846" t="str">
            <v>Disney Toy Story</v>
          </cell>
          <cell r="Q846" t="str">
            <v>2024 Catalog</v>
          </cell>
          <cell r="R846">
            <v>69016</v>
          </cell>
          <cell r="S846">
            <v>200342</v>
          </cell>
          <cell r="T846">
            <v>26</v>
          </cell>
        </row>
        <row r="847">
          <cell r="A847" t="str">
            <v>EL400639-L/XL</v>
          </cell>
          <cell r="B847" t="str">
            <v>EL400639-L/XL</v>
          </cell>
          <cell r="C847" t="str">
            <v>The Grinch Jumpsuit Costume Adult L/XL</v>
          </cell>
          <cell r="D847" t="str">
            <v>Dr. Seuss</v>
          </cell>
          <cell r="E847" t="str">
            <v>The Grinch</v>
          </cell>
          <cell r="F847">
            <v>34.99</v>
          </cell>
          <cell r="G847">
            <v>59.99</v>
          </cell>
          <cell r="H847">
            <v>1</v>
          </cell>
          <cell r="I847" t="str">
            <v/>
          </cell>
          <cell r="J847"/>
          <cell r="K847"/>
          <cell r="L847"/>
          <cell r="M847" t="str">
            <v>889851240991</v>
          </cell>
          <cell r="N847" t="str">
            <v>In Production</v>
          </cell>
          <cell r="O847" t="str">
            <v>https://images.fun.com/products/86361/1-1.jpg</v>
          </cell>
          <cell r="P847" t="str">
            <v>Dr. Seuss The Grinch Costume Jumpsuit</v>
          </cell>
          <cell r="Q847" t="str">
            <v>2024 Catalog</v>
          </cell>
          <cell r="R847">
            <v>86361</v>
          </cell>
          <cell r="S847" t="str">
            <v>400639-ADLXL</v>
          </cell>
          <cell r="T847">
            <v>26</v>
          </cell>
        </row>
        <row r="848">
          <cell r="A848" t="str">
            <v>EL565104-ST</v>
          </cell>
          <cell r="B848" t="str">
            <v>EL565104-ST</v>
          </cell>
          <cell r="C848" t="str">
            <v>Twisty Tails Monkey</v>
          </cell>
          <cell r="D848" t="str">
            <v>elope</v>
          </cell>
          <cell r="E848" t="str">
            <v>Fun.com Original</v>
          </cell>
          <cell r="F848">
            <v>9.99</v>
          </cell>
          <cell r="G848">
            <v>19.989999999999998</v>
          </cell>
          <cell r="H848">
            <v>3</v>
          </cell>
          <cell r="I848">
            <v>100</v>
          </cell>
          <cell r="J848"/>
          <cell r="K848"/>
          <cell r="L848"/>
          <cell r="M848" t="str">
            <v>889851228944</v>
          </cell>
          <cell r="N848" t="str">
            <v>In Production</v>
          </cell>
          <cell r="O848" t="str">
            <v>https://images.fun.com/products/80807/1-1.jpg</v>
          </cell>
          <cell r="P848" t="str">
            <v>elope Animal</v>
          </cell>
          <cell r="Q848" t="str">
            <v>2024 Catalog</v>
          </cell>
          <cell r="R848">
            <v>80807</v>
          </cell>
          <cell r="S848">
            <v>565104</v>
          </cell>
          <cell r="T848">
            <v>26</v>
          </cell>
        </row>
        <row r="849">
          <cell r="A849" t="str">
            <v>EL453160-ST</v>
          </cell>
          <cell r="B849" t="str">
            <v>EL453160-ST</v>
          </cell>
          <cell r="C849" t="str">
            <v>Fox Hood, Hands &amp; Tail Kit</v>
          </cell>
          <cell r="D849" t="str">
            <v>elope</v>
          </cell>
          <cell r="E849" t="str">
            <v>Elope Originals</v>
          </cell>
          <cell r="F849">
            <v>9.99</v>
          </cell>
          <cell r="G849">
            <v>19.989999999999998</v>
          </cell>
          <cell r="H849">
            <v>3</v>
          </cell>
          <cell r="I849"/>
          <cell r="J849"/>
          <cell r="K849"/>
          <cell r="L849"/>
          <cell r="M849">
            <v>889851224137</v>
          </cell>
          <cell r="N849" t="str">
            <v>In Production</v>
          </cell>
          <cell r="O849" t="str">
            <v>https://images.fun.com/products/83535/1-1.jpg</v>
          </cell>
          <cell r="P849" t="str">
            <v>elope Animal Kit</v>
          </cell>
          <cell r="Q849" t="str">
            <v>2024 Catalog</v>
          </cell>
          <cell r="R849">
            <v>83535</v>
          </cell>
          <cell r="S849">
            <v>453160</v>
          </cell>
          <cell r="T849">
            <v>26</v>
          </cell>
        </row>
        <row r="850">
          <cell r="A850" t="str">
            <v>EL453159-ST</v>
          </cell>
          <cell r="B850" t="str">
            <v>EL453159-ST</v>
          </cell>
          <cell r="C850" t="str">
            <v>Dog Costume Kit</v>
          </cell>
          <cell r="D850" t="str">
            <v>elope</v>
          </cell>
          <cell r="E850" t="str">
            <v>Elope Originals</v>
          </cell>
          <cell r="F850">
            <v>9.99</v>
          </cell>
          <cell r="G850">
            <v>19.989999999999998</v>
          </cell>
          <cell r="H850">
            <v>1</v>
          </cell>
          <cell r="I850"/>
          <cell r="J850"/>
          <cell r="K850"/>
          <cell r="L850"/>
          <cell r="M850">
            <v>889851224168</v>
          </cell>
          <cell r="N850" t="str">
            <v>Proto Approved</v>
          </cell>
          <cell r="O850"/>
          <cell r="P850" t="str">
            <v>elope Animal Kit</v>
          </cell>
          <cell r="Q850" t="str">
            <v>2024 Catalog</v>
          </cell>
          <cell r="R850" t="e">
            <v>#N/A</v>
          </cell>
          <cell r="S850">
            <v>453159</v>
          </cell>
          <cell r="T850">
            <v>26</v>
          </cell>
        </row>
        <row r="851">
          <cell r="A851" t="str">
            <v>EL451314-ST</v>
          </cell>
          <cell r="B851" t="str">
            <v>EL451314-ST</v>
          </cell>
          <cell r="C851" t="str">
            <v>Amelia Earhart Costume Kit (3 pc)</v>
          </cell>
          <cell r="D851" t="str">
            <v>elope</v>
          </cell>
          <cell r="E851" t="str">
            <v>Elope Originals</v>
          </cell>
          <cell r="F851">
            <v>9.5</v>
          </cell>
          <cell r="G851">
            <v>18.989999999999998</v>
          </cell>
          <cell r="H851">
            <v>3</v>
          </cell>
          <cell r="I851">
            <v>36</v>
          </cell>
          <cell r="J851"/>
          <cell r="K851"/>
          <cell r="L851"/>
          <cell r="M851" t="str">
            <v>618480045093</v>
          </cell>
          <cell r="N851" t="str">
            <v>In Production</v>
          </cell>
          <cell r="O851" t="str">
            <v>https://images.fun.com/products/71247/1-1.jpg</v>
          </cell>
          <cell r="P851" t="str">
            <v>elope Aviator</v>
          </cell>
          <cell r="Q851" t="str">
            <v>2024 Catalog</v>
          </cell>
          <cell r="R851">
            <v>71247</v>
          </cell>
          <cell r="S851">
            <v>451314</v>
          </cell>
          <cell r="T851">
            <v>26</v>
          </cell>
        </row>
        <row r="852">
          <cell r="A852" t="str">
            <v>EL453537-ST</v>
          </cell>
          <cell r="B852" t="str">
            <v>EL453537-ST</v>
          </cell>
          <cell r="C852" t="str">
            <v>Steampunk Dragon Wings</v>
          </cell>
          <cell r="D852" t="str">
            <v>elope</v>
          </cell>
          <cell r="E852" t="str">
            <v>Elope Originals</v>
          </cell>
          <cell r="F852">
            <v>14.99</v>
          </cell>
          <cell r="G852">
            <v>29.99</v>
          </cell>
          <cell r="H852">
            <v>1</v>
          </cell>
          <cell r="I852"/>
          <cell r="J852"/>
          <cell r="K852"/>
          <cell r="L852"/>
          <cell r="M852">
            <v>889851265659</v>
          </cell>
          <cell r="N852" t="str">
            <v>Proto Approved</v>
          </cell>
          <cell r="O852"/>
          <cell r="P852" t="str">
            <v>elope Fairy/Garden/Wings</v>
          </cell>
          <cell r="Q852" t="str">
            <v>2024 Catalog</v>
          </cell>
          <cell r="R852" t="e">
            <v>#N/A</v>
          </cell>
          <cell r="S852">
            <v>453537</v>
          </cell>
          <cell r="T852">
            <v>26</v>
          </cell>
        </row>
        <row r="853">
          <cell r="A853" t="str">
            <v>EL5526CH-ST</v>
          </cell>
          <cell r="B853" t="str">
            <v>EL5526CH-ST</v>
          </cell>
          <cell r="C853" t="str">
            <v>Deluxe Tricorn Hat Child</v>
          </cell>
          <cell r="D853" t="str">
            <v>elope</v>
          </cell>
          <cell r="E853" t="str">
            <v>Elope Originals</v>
          </cell>
          <cell r="F853">
            <v>7.5</v>
          </cell>
          <cell r="G853">
            <v>14.99</v>
          </cell>
          <cell r="H853">
            <v>3</v>
          </cell>
          <cell r="I853"/>
          <cell r="J853"/>
          <cell r="K853"/>
          <cell r="L853"/>
          <cell r="M853">
            <v>889851293812</v>
          </cell>
          <cell r="N853" t="str">
            <v xml:space="preserve">PO Ready </v>
          </cell>
          <cell r="O853" t="str">
            <v>https://images.fun.com/products/88321/1-1.jpg</v>
          </cell>
          <cell r="P853" t="str">
            <v>elope Pirate</v>
          </cell>
          <cell r="Q853" t="str">
            <v>2024 Supplement</v>
          </cell>
          <cell r="R853"/>
          <cell r="S853" t="str">
            <v>5526CH</v>
          </cell>
          <cell r="T853">
            <v>26</v>
          </cell>
        </row>
        <row r="854">
          <cell r="A854" t="str">
            <v>EL405000-L/XL</v>
          </cell>
          <cell r="B854" t="str">
            <v>EL405000-L/XL</v>
          </cell>
          <cell r="C854" t="str">
            <v>Cuphead Basic Adult Costume (L/XL)</v>
          </cell>
          <cell r="D854" t="str">
            <v>King Features</v>
          </cell>
          <cell r="E854" t="str">
            <v>Cuphead</v>
          </cell>
          <cell r="F854">
            <v>9.99</v>
          </cell>
          <cell r="G854">
            <v>19.989999999999998</v>
          </cell>
          <cell r="H854">
            <v>2</v>
          </cell>
          <cell r="I854">
            <v>18</v>
          </cell>
          <cell r="J854"/>
          <cell r="K854"/>
          <cell r="L854"/>
          <cell r="M854" t="str">
            <v>618480039030</v>
          </cell>
          <cell r="N854" t="str">
            <v>Discontinued Clearance</v>
          </cell>
          <cell r="O854" t="str">
            <v>https://images.fun.com/products/47333/1-1.jpg</v>
          </cell>
          <cell r="P854" t="str">
            <v>King Features Cuphead</v>
          </cell>
          <cell r="Q854" t="str">
            <v>Disco - online only</v>
          </cell>
          <cell r="R854">
            <v>47333</v>
          </cell>
          <cell r="S854">
            <v>405001</v>
          </cell>
          <cell r="T854">
            <v>26</v>
          </cell>
        </row>
        <row r="855">
          <cell r="A855" t="str">
            <v>EL444479-ST</v>
          </cell>
          <cell r="B855" t="str">
            <v>EL444479-ST</v>
          </cell>
          <cell r="C855" t="str">
            <v>Simba Mouth Mover Mask</v>
          </cell>
          <cell r="D855" t="str">
            <v>Disney</v>
          </cell>
          <cell r="E855" t="str">
            <v>Lion King - Live Action</v>
          </cell>
          <cell r="F855">
            <v>17.5</v>
          </cell>
          <cell r="G855">
            <v>34.950000000000003</v>
          </cell>
          <cell r="H855">
            <v>1</v>
          </cell>
          <cell r="I855"/>
          <cell r="J855"/>
          <cell r="K855"/>
          <cell r="L855"/>
          <cell r="M855" t="str">
            <v>618480038071</v>
          </cell>
          <cell r="N855" t="str">
            <v>Discontinued Clearance</v>
          </cell>
          <cell r="O855" t="str">
            <v>https://images.fun.com/products/58952/1-1.jpg</v>
          </cell>
          <cell r="P855" t="str">
            <v>Disney Lion King</v>
          </cell>
          <cell r="Q855" t="str">
            <v>Disco - online only</v>
          </cell>
          <cell r="R855"/>
          <cell r="S855">
            <v>444479</v>
          </cell>
          <cell r="T855">
            <v>25</v>
          </cell>
        </row>
        <row r="856">
          <cell r="A856" t="str">
            <v>EL400616AD-M</v>
          </cell>
          <cell r="B856" t="str">
            <v>EL400616AD-M</v>
          </cell>
          <cell r="C856" t="str">
            <v>The Cat in the Hat Costume Womens M</v>
          </cell>
          <cell r="D856" t="str">
            <v>Dr. Seuss</v>
          </cell>
          <cell r="E856" t="str">
            <v>The Cat in the Hat</v>
          </cell>
          <cell r="F856">
            <v>23.99</v>
          </cell>
          <cell r="G856">
            <v>47.99</v>
          </cell>
          <cell r="H856">
            <v>1</v>
          </cell>
          <cell r="I856">
            <v>24</v>
          </cell>
          <cell r="J856"/>
          <cell r="K856"/>
          <cell r="L856"/>
          <cell r="M856" t="str">
            <v>618480043112</v>
          </cell>
          <cell r="N856" t="str">
            <v>In Production</v>
          </cell>
          <cell r="O856" t="str">
            <v>https://images.fun.com/products/70643/1-1.jpg</v>
          </cell>
          <cell r="P856" t="str">
            <v>Dr. Seuss Cat in the Hat Costume</v>
          </cell>
          <cell r="Q856" t="str">
            <v>2024 Catalog</v>
          </cell>
          <cell r="R856">
            <v>70643</v>
          </cell>
          <cell r="S856" t="str">
            <v>400616M</v>
          </cell>
          <cell r="T856">
            <v>25</v>
          </cell>
        </row>
        <row r="857">
          <cell r="A857" t="str">
            <v>EL453114-ST</v>
          </cell>
          <cell r="B857" t="str">
            <v>EL453114-ST</v>
          </cell>
          <cell r="C857" t="str">
            <v>The Cat in The Hat Mouth Mover Mask</v>
          </cell>
          <cell r="D857" t="str">
            <v>Dr. Seuss</v>
          </cell>
          <cell r="E857" t="str">
            <v>The Cat in the Hat</v>
          </cell>
          <cell r="F857">
            <v>17.5</v>
          </cell>
          <cell r="G857">
            <v>34.99</v>
          </cell>
          <cell r="H857">
            <v>1</v>
          </cell>
          <cell r="I857">
            <v>24</v>
          </cell>
          <cell r="J857"/>
          <cell r="K857"/>
          <cell r="L857"/>
          <cell r="M857" t="str">
            <v>889851213223</v>
          </cell>
          <cell r="N857" t="str">
            <v>PO Ready</v>
          </cell>
          <cell r="O857" t="str">
            <v>https://images.fun.com/products/80804/1-1.jpg</v>
          </cell>
          <cell r="P857" t="str">
            <v>Dr. Seuss Cat in the Hat Mask</v>
          </cell>
          <cell r="Q857" t="str">
            <v>2024 Catalog</v>
          </cell>
          <cell r="R857">
            <v>80804</v>
          </cell>
          <cell r="S857">
            <v>453114</v>
          </cell>
          <cell r="T857">
            <v>25</v>
          </cell>
        </row>
        <row r="858">
          <cell r="A858" t="str">
            <v>EL292217-ST</v>
          </cell>
          <cell r="B858" t="str">
            <v>EL292217-ST</v>
          </cell>
          <cell r="C858" t="str">
            <v>The Cat in the Hat Bricky Blocks BuildOn Snapback Hat Kit</v>
          </cell>
          <cell r="D858" t="str">
            <v>Dr. Seuss</v>
          </cell>
          <cell r="E858" t="str">
            <v>The Cat in the Hat</v>
          </cell>
          <cell r="F858">
            <v>5.75</v>
          </cell>
          <cell r="G858">
            <v>9.99</v>
          </cell>
          <cell r="H858">
            <v>6</v>
          </cell>
          <cell r="I858">
            <v>12</v>
          </cell>
          <cell r="J858"/>
          <cell r="K858"/>
          <cell r="L858"/>
          <cell r="M858" t="str">
            <v>618480037180</v>
          </cell>
          <cell r="N858" t="str">
            <v>In Production</v>
          </cell>
          <cell r="O858" t="str">
            <v>https://images.fun.com/products/69163/1-1.jpg</v>
          </cell>
          <cell r="P858" t="str">
            <v>Dr. Seuss Cat in the Hat/Hat</v>
          </cell>
          <cell r="Q858" t="str">
            <v>2024 Catalog</v>
          </cell>
          <cell r="R858">
            <v>69163</v>
          </cell>
          <cell r="S858">
            <v>292217</v>
          </cell>
          <cell r="T858">
            <v>25</v>
          </cell>
        </row>
        <row r="859">
          <cell r="A859" t="str">
            <v>EL251597AD-ST</v>
          </cell>
          <cell r="B859" t="str">
            <v>EL251597AD-ST</v>
          </cell>
          <cell r="C859" t="str">
            <v>Oh, The Places You'll Go! Hat Adult</v>
          </cell>
          <cell r="D859" t="str">
            <v>Dr. Seuss</v>
          </cell>
          <cell r="E859" t="str">
            <v>Dr. Seuss</v>
          </cell>
          <cell r="F859">
            <v>5.99</v>
          </cell>
          <cell r="G859"/>
          <cell r="H859">
            <v>3</v>
          </cell>
          <cell r="I859"/>
          <cell r="J859"/>
          <cell r="K859"/>
          <cell r="L859"/>
          <cell r="M859">
            <v>889851289891</v>
          </cell>
          <cell r="N859" t="str">
            <v xml:space="preserve">PO Ready </v>
          </cell>
          <cell r="O859" t="str">
            <v>https://images.fun.com/products/87147/1-1.jpg</v>
          </cell>
          <cell r="P859" t="str">
            <v>Dr. Seuss Cat in the Hat/Hat</v>
          </cell>
          <cell r="Q859" t="str">
            <v>2024 Supplement</v>
          </cell>
          <cell r="R859"/>
          <cell r="S859">
            <v>251597</v>
          </cell>
          <cell r="T859">
            <v>25</v>
          </cell>
        </row>
        <row r="860">
          <cell r="A860" t="str">
            <v>EL451327-S</v>
          </cell>
          <cell r="B860" t="str">
            <v>EL451327-S</v>
          </cell>
          <cell r="C860" t="str">
            <v>Max Dog Costume S</v>
          </cell>
          <cell r="D860" t="str">
            <v>Dr. Seuss</v>
          </cell>
          <cell r="E860" t="str">
            <v>The Grinch</v>
          </cell>
          <cell r="F860">
            <v>7.5</v>
          </cell>
          <cell r="G860">
            <v>14.99</v>
          </cell>
          <cell r="H860">
            <v>1</v>
          </cell>
          <cell r="I860"/>
          <cell r="J860"/>
          <cell r="K860"/>
          <cell r="L860"/>
          <cell r="M860">
            <v>618480049855</v>
          </cell>
          <cell r="N860" t="str">
            <v>Proto Approved</v>
          </cell>
          <cell r="O860" t="str">
            <v>https://images.fun.com/products/75744/1-1.jpg</v>
          </cell>
          <cell r="P860" t="str">
            <v>Dr. Seuss The Grinch Max Costume</v>
          </cell>
          <cell r="Q860" t="str">
            <v>2024 Catalog</v>
          </cell>
          <cell r="R860">
            <v>75744</v>
          </cell>
          <cell r="S860" t="str">
            <v>EL451327-S</v>
          </cell>
          <cell r="T860">
            <v>25</v>
          </cell>
        </row>
        <row r="861">
          <cell r="A861" t="str">
            <v>EL160110-ST</v>
          </cell>
          <cell r="B861" t="str">
            <v>EL160110-ST</v>
          </cell>
          <cell r="C861" t="str">
            <v>Dragon Plush Headband &amp; Tail Kit</v>
          </cell>
          <cell r="D861" t="str">
            <v>elope</v>
          </cell>
          <cell r="E861" t="str">
            <v>Elope Originals</v>
          </cell>
          <cell r="F861">
            <v>7.99</v>
          </cell>
          <cell r="G861">
            <v>15.99</v>
          </cell>
          <cell r="H861">
            <v>3</v>
          </cell>
          <cell r="I861">
            <v>24</v>
          </cell>
          <cell r="J861"/>
          <cell r="K861"/>
          <cell r="L861"/>
          <cell r="M861" t="str">
            <v>618480044522</v>
          </cell>
          <cell r="N861" t="str">
            <v>In Production</v>
          </cell>
          <cell r="O861" t="str">
            <v>https://images.fun.com/products/71261/1-1.jpg</v>
          </cell>
          <cell r="P861" t="str">
            <v>elope Animal Kit</v>
          </cell>
          <cell r="Q861" t="str">
            <v>2024 Catalog</v>
          </cell>
          <cell r="R861">
            <v>71261</v>
          </cell>
          <cell r="S861">
            <v>160110</v>
          </cell>
          <cell r="T861">
            <v>25</v>
          </cell>
        </row>
        <row r="862">
          <cell r="A862" t="str">
            <v>EL160103-ST</v>
          </cell>
          <cell r="B862" t="str">
            <v>EL160103-ST</v>
          </cell>
          <cell r="C862" t="str">
            <v>Giraffe Plush Headband &amp; Tail Kit</v>
          </cell>
          <cell r="D862" t="str">
            <v>elope</v>
          </cell>
          <cell r="E862" t="str">
            <v>Elope Originals</v>
          </cell>
          <cell r="F862">
            <v>7.99</v>
          </cell>
          <cell r="G862">
            <v>15.99</v>
          </cell>
          <cell r="H862">
            <v>3</v>
          </cell>
          <cell r="I862">
            <v>48</v>
          </cell>
          <cell r="J862"/>
          <cell r="K862"/>
          <cell r="L862"/>
          <cell r="M862" t="str">
            <v>618480044454</v>
          </cell>
          <cell r="N862" t="str">
            <v>In Production</v>
          </cell>
          <cell r="O862" t="str">
            <v>https://images.fun.com/products/71254/1-1.jpg</v>
          </cell>
          <cell r="P862" t="str">
            <v>elope Animal Kit</v>
          </cell>
          <cell r="Q862" t="str">
            <v>2024 Catalog</v>
          </cell>
          <cell r="R862">
            <v>71254</v>
          </cell>
          <cell r="S862">
            <v>160103</v>
          </cell>
          <cell r="T862">
            <v>25</v>
          </cell>
        </row>
        <row r="863">
          <cell r="A863" t="str">
            <v>EL160120-ST</v>
          </cell>
          <cell r="B863" t="str">
            <v>EL160120-ST</v>
          </cell>
          <cell r="C863" t="str">
            <v>Medusa Headband</v>
          </cell>
          <cell r="D863" t="str">
            <v>elope</v>
          </cell>
          <cell r="E863" t="str">
            <v>Elope Originals</v>
          </cell>
          <cell r="F863">
            <v>7.99</v>
          </cell>
          <cell r="G863">
            <v>15.99</v>
          </cell>
          <cell r="H863">
            <v>3</v>
          </cell>
          <cell r="I863">
            <v>96</v>
          </cell>
          <cell r="J863"/>
          <cell r="K863"/>
          <cell r="L863"/>
          <cell r="M863" t="str">
            <v>618480044638</v>
          </cell>
          <cell r="N863" t="str">
            <v>In Production</v>
          </cell>
          <cell r="O863" t="str">
            <v>https://images.fun.com/products/71265/1-1.jpg</v>
          </cell>
          <cell r="P863" t="str">
            <v>elope Folklore &amp; Mythology</v>
          </cell>
          <cell r="Q863" t="str">
            <v>2024 Catalog</v>
          </cell>
          <cell r="R863">
            <v>71265</v>
          </cell>
          <cell r="S863">
            <v>160120</v>
          </cell>
          <cell r="T863">
            <v>25</v>
          </cell>
        </row>
        <row r="864">
          <cell r="A864" t="str">
            <v>EL321830-ST</v>
          </cell>
          <cell r="B864" t="str">
            <v>EL321830-ST</v>
          </cell>
          <cell r="C864" t="str">
            <v>Dweeb Glasses</v>
          </cell>
          <cell r="D864" t="str">
            <v>elope</v>
          </cell>
          <cell r="E864" t="str">
            <v>Elope Originals</v>
          </cell>
          <cell r="F864">
            <v>3.5</v>
          </cell>
          <cell r="G864">
            <v>6.99</v>
          </cell>
          <cell r="H864">
            <v>6</v>
          </cell>
          <cell r="I864">
            <v>288</v>
          </cell>
          <cell r="J864"/>
          <cell r="K864"/>
          <cell r="L864"/>
          <cell r="M864" t="str">
            <v>618480393019</v>
          </cell>
          <cell r="N864" t="str">
            <v>In Production</v>
          </cell>
          <cell r="O864" t="str">
            <v>https://images.fun.com/products/3435/1-1.jpg</v>
          </cell>
          <cell r="P864" t="str">
            <v>elope Glasses</v>
          </cell>
          <cell r="Q864" t="str">
            <v>2024 Catalog</v>
          </cell>
          <cell r="R864">
            <v>3435</v>
          </cell>
          <cell r="S864">
            <v>321830</v>
          </cell>
          <cell r="T864">
            <v>25</v>
          </cell>
        </row>
        <row r="865">
          <cell r="A865" t="str">
            <v>EL321630-ST</v>
          </cell>
          <cell r="B865" t="str">
            <v>EL321630-ST</v>
          </cell>
          <cell r="C865" t="str">
            <v>Nerd Glasses</v>
          </cell>
          <cell r="D865" t="str">
            <v>elope</v>
          </cell>
          <cell r="E865" t="str">
            <v>Elope Originals</v>
          </cell>
          <cell r="F865">
            <v>3.5</v>
          </cell>
          <cell r="G865">
            <v>6.99</v>
          </cell>
          <cell r="H865">
            <v>6</v>
          </cell>
          <cell r="I865">
            <v>288</v>
          </cell>
          <cell r="J865"/>
          <cell r="K865"/>
          <cell r="L865"/>
          <cell r="M865" t="str">
            <v>618480252033</v>
          </cell>
          <cell r="N865" t="str">
            <v>In Production</v>
          </cell>
          <cell r="O865" t="str">
            <v>https://images.fun.com/products/18147/1-1.jpg</v>
          </cell>
          <cell r="P865" t="str">
            <v>elope Glasses</v>
          </cell>
          <cell r="Q865" t="str">
            <v>2024 Catalog</v>
          </cell>
          <cell r="R865">
            <v>18147</v>
          </cell>
          <cell r="S865">
            <v>321630</v>
          </cell>
          <cell r="T865">
            <v>25</v>
          </cell>
        </row>
        <row r="866">
          <cell r="A866" t="str">
            <v>EL251531-ST</v>
          </cell>
          <cell r="B866" t="str">
            <v>EL251531-ST</v>
          </cell>
          <cell r="C866" t="str">
            <v>Premium Captain Hook Hat</v>
          </cell>
          <cell r="D866" t="str">
            <v>Disney</v>
          </cell>
          <cell r="E866" t="str">
            <v>Pirates of the Caribbean</v>
          </cell>
          <cell r="F866">
            <v>24.99</v>
          </cell>
          <cell r="G866">
            <v>49.99</v>
          </cell>
          <cell r="H866">
            <v>3</v>
          </cell>
          <cell r="I866"/>
          <cell r="J866"/>
          <cell r="K866"/>
          <cell r="L866"/>
          <cell r="M866">
            <v>889851308837</v>
          </cell>
          <cell r="N866" t="str">
            <v>PO Ready</v>
          </cell>
          <cell r="O866"/>
          <cell r="P866" t="str">
            <v>Disney Pirate</v>
          </cell>
          <cell r="Q866" t="str">
            <v>2024 Catalog</v>
          </cell>
          <cell r="R866"/>
          <cell r="S866">
            <v>251531</v>
          </cell>
          <cell r="T866">
            <v>24</v>
          </cell>
        </row>
        <row r="867">
          <cell r="A867" t="str">
            <v>EL412823-ST</v>
          </cell>
          <cell r="B867" t="str">
            <v>EL412823-ST</v>
          </cell>
          <cell r="C867" t="str">
            <v>Emp New Groove, Kuzco Hat &amp; Collar Kit</v>
          </cell>
          <cell r="D867" t="str">
            <v>Disney</v>
          </cell>
          <cell r="E867" t="str">
            <v>The Emperor's New Groove</v>
          </cell>
          <cell r="F867">
            <v>7.99</v>
          </cell>
          <cell r="G867">
            <v>15.99</v>
          </cell>
          <cell r="H867">
            <v>3</v>
          </cell>
          <cell r="I867">
            <v>96</v>
          </cell>
          <cell r="J867"/>
          <cell r="K867"/>
          <cell r="L867"/>
          <cell r="M867" t="str">
            <v>618480043822</v>
          </cell>
          <cell r="N867" t="str">
            <v>In Production</v>
          </cell>
          <cell r="O867" t="str">
            <v>https://images.fun.com/products/72238/1-1.jpg</v>
          </cell>
          <cell r="P867" t="str">
            <v>Disney The Emperor's New Groove</v>
          </cell>
          <cell r="Q867" t="str">
            <v>2024 Catalog</v>
          </cell>
          <cell r="R867">
            <v>72238</v>
          </cell>
          <cell r="S867">
            <v>412823</v>
          </cell>
          <cell r="T867">
            <v>24</v>
          </cell>
        </row>
        <row r="868">
          <cell r="A868" t="str">
            <v>EL412801-ST</v>
          </cell>
          <cell r="B868" t="str">
            <v>EL412801-ST</v>
          </cell>
          <cell r="C868" t="str">
            <v>Up Aviator Hat, Googles &amp; Grape Soda Pin Kit</v>
          </cell>
          <cell r="D868" t="str">
            <v>Disney</v>
          </cell>
          <cell r="E868" t="str">
            <v>Pixar</v>
          </cell>
          <cell r="F868">
            <v>13.5</v>
          </cell>
          <cell r="G868">
            <v>26.99</v>
          </cell>
          <cell r="H868">
            <v>3</v>
          </cell>
          <cell r="I868">
            <v>48</v>
          </cell>
          <cell r="J868"/>
          <cell r="K868"/>
          <cell r="L868"/>
          <cell r="M868" t="str">
            <v>618480043501</v>
          </cell>
          <cell r="N868" t="str">
            <v>PO Ready</v>
          </cell>
          <cell r="O868" t="str">
            <v>https://images.fun.com/products/80794/1-1.jpg</v>
          </cell>
          <cell r="P868" t="str">
            <v>Disney Up</v>
          </cell>
          <cell r="Q868" t="str">
            <v>2024 Catalog</v>
          </cell>
          <cell r="R868">
            <v>80794</v>
          </cell>
          <cell r="S868">
            <v>412801</v>
          </cell>
          <cell r="T868">
            <v>24</v>
          </cell>
        </row>
        <row r="869">
          <cell r="A869" t="str">
            <v>EL403430-XS</v>
          </cell>
          <cell r="B869" t="str">
            <v>EL403430-XS</v>
          </cell>
          <cell r="C869" t="str">
            <v>The Cat in the Hat Costume Kids XS</v>
          </cell>
          <cell r="D869" t="str">
            <v>Dr. Seuss</v>
          </cell>
          <cell r="E869" t="str">
            <v>The Cat in the Hat</v>
          </cell>
          <cell r="F869">
            <v>15.99</v>
          </cell>
          <cell r="G869">
            <v>31.99</v>
          </cell>
          <cell r="H869">
            <v>1</v>
          </cell>
          <cell r="I869">
            <v>24</v>
          </cell>
          <cell r="J869"/>
          <cell r="K869"/>
          <cell r="L869"/>
          <cell r="M869" t="str">
            <v>618480046403</v>
          </cell>
          <cell r="N869" t="str">
            <v>In Production</v>
          </cell>
          <cell r="O869" t="str">
            <v>https://images.fun.com/products/14894/1-1.jpg</v>
          </cell>
          <cell r="P869" t="str">
            <v>Dr. Seuss Cat in the Hat Costume</v>
          </cell>
          <cell r="Q869" t="str">
            <v>2024 Catalog</v>
          </cell>
          <cell r="R869">
            <v>14894</v>
          </cell>
          <cell r="S869" t="str">
            <v>403430XS</v>
          </cell>
          <cell r="T869">
            <v>24</v>
          </cell>
        </row>
        <row r="870">
          <cell r="A870" t="str">
            <v>EL400616AD-S</v>
          </cell>
          <cell r="B870" t="str">
            <v>EL400616AD-S</v>
          </cell>
          <cell r="C870" t="str">
            <v>The Cat in the Hat Costume Womens S</v>
          </cell>
          <cell r="D870" t="str">
            <v>Dr. Seuss</v>
          </cell>
          <cell r="E870" t="str">
            <v>The Cat in the Hat</v>
          </cell>
          <cell r="F870">
            <v>23.99</v>
          </cell>
          <cell r="G870">
            <v>47.99</v>
          </cell>
          <cell r="H870">
            <v>1</v>
          </cell>
          <cell r="I870">
            <v>24</v>
          </cell>
          <cell r="J870"/>
          <cell r="K870"/>
          <cell r="L870"/>
          <cell r="M870" t="str">
            <v>618480045734</v>
          </cell>
          <cell r="N870" t="str">
            <v>In Production</v>
          </cell>
          <cell r="O870" t="str">
            <v>https://images.fun.com/products/70643/1-1.jpg</v>
          </cell>
          <cell r="P870" t="str">
            <v>Dr. Seuss Cat in the Hat Costume</v>
          </cell>
          <cell r="Q870" t="str">
            <v>2024 Catalog</v>
          </cell>
          <cell r="R870">
            <v>70643</v>
          </cell>
          <cell r="S870" t="str">
            <v>400616S</v>
          </cell>
          <cell r="T870">
            <v>24</v>
          </cell>
        </row>
        <row r="871">
          <cell r="A871" t="str">
            <v>EL400612PL-4X</v>
          </cell>
          <cell r="B871" t="str">
            <v>EL400612PL-4X</v>
          </cell>
          <cell r="C871" t="str">
            <v>The Cat in the Hat Deluxe Costume Adult Plus 4X</v>
          </cell>
          <cell r="D871" t="str">
            <v>Dr. Seuss</v>
          </cell>
          <cell r="E871" t="str">
            <v>The Cat in the Hat</v>
          </cell>
          <cell r="F871">
            <v>29.99</v>
          </cell>
          <cell r="G871">
            <v>59.99</v>
          </cell>
          <cell r="H871">
            <v>1</v>
          </cell>
          <cell r="I871">
            <v>12</v>
          </cell>
          <cell r="J871"/>
          <cell r="K871"/>
          <cell r="L871"/>
          <cell r="M871" t="str">
            <v>618480045789</v>
          </cell>
          <cell r="N871" t="str">
            <v>In Production</v>
          </cell>
          <cell r="O871" t="str">
            <v>https://images.fun.com/products/70635/1-1.jpg</v>
          </cell>
          <cell r="P871" t="str">
            <v>Dr. Seuss Cat in the Hat Costume</v>
          </cell>
          <cell r="Q871" t="str">
            <v>2024 Catalog</v>
          </cell>
          <cell r="R871">
            <v>70635</v>
          </cell>
          <cell r="S871" t="str">
            <v>4006124X</v>
          </cell>
          <cell r="T871">
            <v>24</v>
          </cell>
        </row>
        <row r="872">
          <cell r="A872" t="str">
            <v>EL400620TD-4T</v>
          </cell>
          <cell r="B872" t="str">
            <v>EL400620TD-4T</v>
          </cell>
          <cell r="C872" t="str">
            <v>Thing 1&amp;2 Deluxe Costume Toddler 4T</v>
          </cell>
          <cell r="D872" t="str">
            <v>Dr. Seuss</v>
          </cell>
          <cell r="E872" t="str">
            <v>The Cat in the Hat</v>
          </cell>
          <cell r="F872">
            <v>15.99</v>
          </cell>
          <cell r="G872">
            <v>31.99</v>
          </cell>
          <cell r="H872">
            <v>1</v>
          </cell>
          <cell r="I872">
            <v>12</v>
          </cell>
          <cell r="J872"/>
          <cell r="K872"/>
          <cell r="L872"/>
          <cell r="M872" t="str">
            <v>618480046311</v>
          </cell>
          <cell r="N872" t="str">
            <v>In Production</v>
          </cell>
          <cell r="O872" t="str">
            <v>https://images.fun.com/products/70641/1-1.jpg</v>
          </cell>
          <cell r="P872" t="str">
            <v>Dr. Seuss Thing 1 &amp; 2 Costume</v>
          </cell>
          <cell r="Q872" t="str">
            <v>2024 Catalog</v>
          </cell>
          <cell r="R872">
            <v>70641</v>
          </cell>
          <cell r="S872" t="str">
            <v>4006204T</v>
          </cell>
          <cell r="T872">
            <v>24</v>
          </cell>
        </row>
        <row r="873">
          <cell r="A873" t="str">
            <v>EL444421-ST</v>
          </cell>
          <cell r="B873" t="str">
            <v>EL444421-ST</v>
          </cell>
          <cell r="C873" t="str">
            <v>Cat MASKot Head</v>
          </cell>
          <cell r="D873" t="str">
            <v>elope</v>
          </cell>
          <cell r="E873" t="str">
            <v>Elope Originals</v>
          </cell>
          <cell r="F873">
            <v>4.99</v>
          </cell>
          <cell r="G873">
            <v>9.99</v>
          </cell>
          <cell r="H873">
            <v>4</v>
          </cell>
          <cell r="I873">
            <v>24</v>
          </cell>
          <cell r="J873"/>
          <cell r="K873"/>
          <cell r="L873"/>
          <cell r="M873" t="str">
            <v>618480036183</v>
          </cell>
          <cell r="N873" t="str">
            <v>Discontinued Clearance</v>
          </cell>
          <cell r="O873" t="str">
            <v>https://images.fun.com/products/69335/1-1.jpg</v>
          </cell>
          <cell r="P873" t="str">
            <v>elope Animal</v>
          </cell>
          <cell r="Q873" t="str">
            <v>Disco - online only</v>
          </cell>
          <cell r="R873">
            <v>69335</v>
          </cell>
          <cell r="S873">
            <v>444421</v>
          </cell>
          <cell r="T873">
            <v>24</v>
          </cell>
        </row>
        <row r="874">
          <cell r="A874" t="str">
            <v>EL160116-ST</v>
          </cell>
          <cell r="B874" t="str">
            <v>EL160116-ST</v>
          </cell>
          <cell r="C874" t="str">
            <v>Pug Plush Headband &amp; Tail Kit</v>
          </cell>
          <cell r="D874" t="str">
            <v>elope</v>
          </cell>
          <cell r="E874" t="str">
            <v>Elope Originals</v>
          </cell>
          <cell r="F874">
            <v>7.99</v>
          </cell>
          <cell r="G874">
            <v>15.99</v>
          </cell>
          <cell r="H874">
            <v>3</v>
          </cell>
          <cell r="I874">
            <v>48</v>
          </cell>
          <cell r="J874"/>
          <cell r="K874"/>
          <cell r="L874"/>
          <cell r="M874" t="str">
            <v>618480044584</v>
          </cell>
          <cell r="N874" t="str">
            <v>In Production</v>
          </cell>
          <cell r="O874" t="str">
            <v>https://images.fun.com/products/70908/1-1.jpg</v>
          </cell>
          <cell r="P874" t="str">
            <v>elope Animal Kit</v>
          </cell>
          <cell r="Q874" t="str">
            <v>2024 Catalog</v>
          </cell>
          <cell r="R874">
            <v>70908</v>
          </cell>
          <cell r="S874">
            <v>160116</v>
          </cell>
          <cell r="T874">
            <v>24</v>
          </cell>
        </row>
        <row r="875">
          <cell r="A875" t="str">
            <v>EL411401-ST</v>
          </cell>
          <cell r="B875" t="str">
            <v>EL411401-ST</v>
          </cell>
          <cell r="C875" t="str">
            <v>Pixel Nerd Kit</v>
          </cell>
          <cell r="D875" t="str">
            <v>elope</v>
          </cell>
          <cell r="E875" t="str">
            <v>Pixel 8</v>
          </cell>
          <cell r="F875">
            <v>1.99</v>
          </cell>
          <cell r="G875">
            <v>3.99</v>
          </cell>
          <cell r="H875">
            <v>12</v>
          </cell>
          <cell r="I875">
            <v>48</v>
          </cell>
          <cell r="J875"/>
          <cell r="K875"/>
          <cell r="L875"/>
          <cell r="M875" t="str">
            <v>618480006292</v>
          </cell>
          <cell r="N875" t="str">
            <v>Discontinued Clearance</v>
          </cell>
          <cell r="O875" t="str">
            <v>https://images.fun.com/products/14898/1-1.jpg</v>
          </cell>
          <cell r="P875" t="str">
            <v>elope Costume Kit</v>
          </cell>
          <cell r="Q875" t="str">
            <v>2024 Catalog</v>
          </cell>
          <cell r="R875">
            <v>14898</v>
          </cell>
          <cell r="S875">
            <v>411401</v>
          </cell>
          <cell r="T875">
            <v>24</v>
          </cell>
        </row>
        <row r="876">
          <cell r="A876" t="str">
            <v>EL5173-ST</v>
          </cell>
          <cell r="B876" t="str">
            <v>EL5173-ST</v>
          </cell>
          <cell r="C876" t="str">
            <v>Deluxe Butterfly Headband</v>
          </cell>
          <cell r="D876" t="str">
            <v>elope</v>
          </cell>
          <cell r="E876" t="str">
            <v>Elope Originals</v>
          </cell>
          <cell r="F876">
            <v>6.5</v>
          </cell>
          <cell r="G876">
            <v>12.99</v>
          </cell>
          <cell r="H876">
            <v>3</v>
          </cell>
          <cell r="I876"/>
          <cell r="J876"/>
          <cell r="K876"/>
          <cell r="L876"/>
          <cell r="M876">
            <v>889851287316</v>
          </cell>
          <cell r="N876" t="str">
            <v xml:space="preserve">PO Ready </v>
          </cell>
          <cell r="O876" t="str">
            <v>https://images.fun.com/products/87525/1-1.jpg</v>
          </cell>
          <cell r="P876" t="str">
            <v>elope Fairy/Garden/Wings</v>
          </cell>
          <cell r="Q876" t="str">
            <v>2024 Supplement</v>
          </cell>
          <cell r="R876"/>
          <cell r="S876">
            <v>5173</v>
          </cell>
          <cell r="T876">
            <v>24</v>
          </cell>
        </row>
        <row r="877">
          <cell r="A877" t="str">
            <v>EL451317-ST</v>
          </cell>
          <cell r="B877" t="str">
            <v>EL451317-ST</v>
          </cell>
          <cell r="C877" t="str">
            <v>Medusa Snake Crown</v>
          </cell>
          <cell r="D877" t="str">
            <v>elope</v>
          </cell>
          <cell r="E877" t="str">
            <v>Elope Originals</v>
          </cell>
          <cell r="F877">
            <v>10.99</v>
          </cell>
          <cell r="G877">
            <v>21.99</v>
          </cell>
          <cell r="H877">
            <v>3</v>
          </cell>
          <cell r="I877">
            <v>24</v>
          </cell>
          <cell r="J877"/>
          <cell r="K877"/>
          <cell r="L877"/>
          <cell r="M877" t="str">
            <v>618480044645</v>
          </cell>
          <cell r="N877" t="str">
            <v>PO Ready</v>
          </cell>
          <cell r="O877" t="str">
            <v>https://images.fun.com/products/75012/1-1.jpg</v>
          </cell>
          <cell r="P877" t="str">
            <v>elope Folklore &amp; Mythology</v>
          </cell>
          <cell r="Q877" t="str">
            <v>2024 Catalog</v>
          </cell>
          <cell r="R877">
            <v>75012</v>
          </cell>
          <cell r="S877">
            <v>451317</v>
          </cell>
          <cell r="T877">
            <v>24</v>
          </cell>
        </row>
        <row r="878">
          <cell r="A878" t="str">
            <v>EL430096-ST</v>
          </cell>
          <cell r="B878" t="str">
            <v>EL430096-ST</v>
          </cell>
          <cell r="C878" t="str">
            <v>Striped Leggings One Size</v>
          </cell>
          <cell r="D878" t="str">
            <v>elope</v>
          </cell>
          <cell r="E878" t="str">
            <v>Elope Originals</v>
          </cell>
          <cell r="F878">
            <v>9.9</v>
          </cell>
          <cell r="G878">
            <v>14.99</v>
          </cell>
          <cell r="H878">
            <v>3</v>
          </cell>
          <cell r="I878">
            <v>60</v>
          </cell>
          <cell r="J878"/>
          <cell r="K878"/>
          <cell r="L878"/>
          <cell r="M878" t="str">
            <v>618480036411</v>
          </cell>
          <cell r="N878" t="str">
            <v>In Production</v>
          </cell>
          <cell r="O878" t="str">
            <v>https://images.fun.com/products/69235/1-1.jpg</v>
          </cell>
          <cell r="P878" t="str">
            <v>elope Halloween</v>
          </cell>
          <cell r="Q878" t="str">
            <v>2024 Catalog</v>
          </cell>
          <cell r="R878">
            <v>69235</v>
          </cell>
          <cell r="S878">
            <v>430096</v>
          </cell>
          <cell r="T878">
            <v>24</v>
          </cell>
        </row>
        <row r="879">
          <cell r="A879" t="str">
            <v>EL430122-ST</v>
          </cell>
          <cell r="B879" t="str">
            <v>EL430122-ST</v>
          </cell>
          <cell r="C879" t="str">
            <v>Cuphead &amp; Mugman Striped Crew Socks</v>
          </cell>
          <cell r="D879" t="str">
            <v>King Features</v>
          </cell>
          <cell r="E879" t="str">
            <v>Cuphead</v>
          </cell>
          <cell r="F879">
            <v>1.25</v>
          </cell>
          <cell r="G879">
            <v>2.5</v>
          </cell>
          <cell r="H879">
            <v>12</v>
          </cell>
          <cell r="I879">
            <v>96</v>
          </cell>
          <cell r="J879"/>
          <cell r="K879"/>
          <cell r="L879"/>
          <cell r="M879" t="str">
            <v>618480039252</v>
          </cell>
          <cell r="N879" t="str">
            <v>Discontinued Clearance</v>
          </cell>
          <cell r="O879" t="str">
            <v>https://images.fun.com/products/47369/1-1.jpg</v>
          </cell>
          <cell r="P879" t="str">
            <v>King Features Cuphead</v>
          </cell>
          <cell r="Q879" t="str">
            <v>Disco - online only</v>
          </cell>
          <cell r="R879">
            <v>47369</v>
          </cell>
          <cell r="S879">
            <v>430122</v>
          </cell>
          <cell r="T879">
            <v>24</v>
          </cell>
        </row>
        <row r="880">
          <cell r="A880" t="str">
            <v>EL430123-ST</v>
          </cell>
          <cell r="B880" t="str">
            <v>EL430123-ST</v>
          </cell>
          <cell r="C880" t="str">
            <v>Cuphead &amp; Mugman Striped Knee High Socks</v>
          </cell>
          <cell r="D880" t="str">
            <v>King Features</v>
          </cell>
          <cell r="E880" t="str">
            <v>Cuphead</v>
          </cell>
          <cell r="F880">
            <v>1.25</v>
          </cell>
          <cell r="G880">
            <v>2.5</v>
          </cell>
          <cell r="H880">
            <v>12</v>
          </cell>
          <cell r="I880">
            <v>96</v>
          </cell>
          <cell r="J880"/>
          <cell r="K880"/>
          <cell r="L880"/>
          <cell r="M880" t="str">
            <v>618480039269</v>
          </cell>
          <cell r="N880" t="str">
            <v>Discontinued Clearance</v>
          </cell>
          <cell r="O880" t="str">
            <v>https://images.fun.com/products/69244/1-1.jpg</v>
          </cell>
          <cell r="P880" t="str">
            <v>King Features Cuphead</v>
          </cell>
          <cell r="Q880" t="str">
            <v>Disco - online only</v>
          </cell>
          <cell r="R880">
            <v>69244</v>
          </cell>
          <cell r="S880">
            <v>430123</v>
          </cell>
          <cell r="T880">
            <v>24</v>
          </cell>
        </row>
        <row r="881">
          <cell r="A881" t="str">
            <v>EL430121-ST</v>
          </cell>
          <cell r="B881" t="str">
            <v>EL430121-ST</v>
          </cell>
          <cell r="C881" t="str">
            <v>Mugman Victory! Crew Socks</v>
          </cell>
          <cell r="D881" t="str">
            <v>King Features</v>
          </cell>
          <cell r="E881" t="str">
            <v>Cuphead</v>
          </cell>
          <cell r="F881">
            <v>1.25</v>
          </cell>
          <cell r="G881">
            <v>2.5</v>
          </cell>
          <cell r="H881">
            <v>12</v>
          </cell>
          <cell r="I881">
            <v>96</v>
          </cell>
          <cell r="J881"/>
          <cell r="K881"/>
          <cell r="L881"/>
          <cell r="M881" t="str">
            <v>618480039221</v>
          </cell>
          <cell r="N881" t="str">
            <v>Discontinued Clearance</v>
          </cell>
          <cell r="O881" t="str">
            <v>https://images.fun.com/products/69243/1-1.jpg</v>
          </cell>
          <cell r="P881" t="str">
            <v>King Features Cuphead</v>
          </cell>
          <cell r="Q881" t="str">
            <v>Disco - online only</v>
          </cell>
          <cell r="R881">
            <v>69243</v>
          </cell>
          <cell r="S881">
            <v>430121</v>
          </cell>
          <cell r="T881">
            <v>24</v>
          </cell>
        </row>
        <row r="882">
          <cell r="A882" t="str">
            <v>EL101010-ST</v>
          </cell>
          <cell r="B882" t="str">
            <v>EL101010-ST</v>
          </cell>
          <cell r="C882" t="str">
            <v>Donald Duck Plush Headband</v>
          </cell>
          <cell r="D882" t="str">
            <v>Disney</v>
          </cell>
          <cell r="E882" t="str">
            <v>Mickey &amp;  Friends</v>
          </cell>
          <cell r="F882">
            <v>8.5</v>
          </cell>
          <cell r="G882">
            <v>16.989999999999998</v>
          </cell>
          <cell r="H882">
            <v>3</v>
          </cell>
          <cell r="I882">
            <v>48</v>
          </cell>
          <cell r="J882"/>
          <cell r="K882"/>
          <cell r="L882"/>
          <cell r="M882" t="str">
            <v>618480043952</v>
          </cell>
          <cell r="N882" t="str">
            <v>PO Ready</v>
          </cell>
          <cell r="O882" t="str">
            <v>https://images.fun.com/products/74248/1-1.jpg</v>
          </cell>
          <cell r="P882" t="str">
            <v>Disney</v>
          </cell>
          <cell r="Q882" t="str">
            <v>2024 Catalog</v>
          </cell>
          <cell r="R882">
            <v>74248</v>
          </cell>
          <cell r="S882">
            <v>101010</v>
          </cell>
          <cell r="T882">
            <v>23</v>
          </cell>
        </row>
        <row r="883">
          <cell r="A883" t="str">
            <v>EL453130-ST</v>
          </cell>
          <cell r="B883" t="str">
            <v>EL453130-ST</v>
          </cell>
          <cell r="C883" t="str">
            <v>Poison Apple Costume Companion</v>
          </cell>
          <cell r="D883" t="str">
            <v>Disney</v>
          </cell>
          <cell r="E883" t="str">
            <v>Snow White</v>
          </cell>
          <cell r="F883">
            <v>20.99</v>
          </cell>
          <cell r="G883">
            <v>41.99</v>
          </cell>
          <cell r="H883">
            <v>1</v>
          </cell>
          <cell r="I883">
            <v>12</v>
          </cell>
          <cell r="J883"/>
          <cell r="K883"/>
          <cell r="L883"/>
          <cell r="M883" t="str">
            <v>889851217986</v>
          </cell>
          <cell r="N883" t="str">
            <v>In Production</v>
          </cell>
          <cell r="O883" t="str">
            <v>https://images.fun.com/products/82369/1-1.jpg</v>
          </cell>
          <cell r="P883" t="str">
            <v>Disney Character Bag</v>
          </cell>
          <cell r="Q883" t="str">
            <v>2024 Catalog</v>
          </cell>
          <cell r="R883">
            <v>82369</v>
          </cell>
          <cell r="S883">
            <v>453130</v>
          </cell>
          <cell r="T883">
            <v>23</v>
          </cell>
        </row>
        <row r="884">
          <cell r="A884" t="str">
            <v>EL412821-ST</v>
          </cell>
          <cell r="B884" t="str">
            <v>EL412821-ST</v>
          </cell>
          <cell r="C884" t="str">
            <v>Sulley Plush HB &amp; Tail Kit</v>
          </cell>
          <cell r="D884" t="str">
            <v>Disney</v>
          </cell>
          <cell r="E884" t="str">
            <v>Pixar</v>
          </cell>
          <cell r="F884">
            <v>10.99</v>
          </cell>
          <cell r="G884">
            <v>21.99</v>
          </cell>
          <cell r="H884">
            <v>3</v>
          </cell>
          <cell r="I884">
            <v>48</v>
          </cell>
          <cell r="J884"/>
          <cell r="K884"/>
          <cell r="L884"/>
          <cell r="M884" t="str">
            <v>618480043785</v>
          </cell>
          <cell r="N884" t="str">
            <v>PO Ready</v>
          </cell>
          <cell r="O884" t="str">
            <v>https://images.fun.com/products/75506/1-1.jpg</v>
          </cell>
          <cell r="P884" t="str">
            <v>Disney Monsters Inc.</v>
          </cell>
          <cell r="Q884" t="str">
            <v>2024 Catalog</v>
          </cell>
          <cell r="R884">
            <v>75506</v>
          </cell>
          <cell r="S884">
            <v>412821</v>
          </cell>
          <cell r="T884">
            <v>23</v>
          </cell>
        </row>
        <row r="885">
          <cell r="A885" t="str">
            <v>EL412791-ST</v>
          </cell>
          <cell r="B885" t="str">
            <v>EL412791-ST</v>
          </cell>
          <cell r="C885" t="str">
            <v>Dopey Hat &amp; Glasses Kit</v>
          </cell>
          <cell r="D885" t="str">
            <v>Disney</v>
          </cell>
          <cell r="E885" t="str">
            <v>Snow White</v>
          </cell>
          <cell r="F885">
            <v>13.5</v>
          </cell>
          <cell r="G885">
            <v>26.99</v>
          </cell>
          <cell r="H885">
            <v>3</v>
          </cell>
          <cell r="I885">
            <v>48</v>
          </cell>
          <cell r="J885"/>
          <cell r="K885"/>
          <cell r="L885"/>
          <cell r="M885" t="str">
            <v>618480041668</v>
          </cell>
          <cell r="N885" t="str">
            <v>In Production</v>
          </cell>
          <cell r="O885" t="str">
            <v>https://images.fun.com/products/65503/1-1.jpg</v>
          </cell>
          <cell r="P885" t="str">
            <v>Disney Snow White</v>
          </cell>
          <cell r="Q885" t="str">
            <v>2024 Catalog</v>
          </cell>
          <cell r="R885">
            <v>65503</v>
          </cell>
          <cell r="S885">
            <v>412791</v>
          </cell>
          <cell r="T885">
            <v>23</v>
          </cell>
        </row>
        <row r="886">
          <cell r="A886" t="str">
            <v>EL337902-ST</v>
          </cell>
          <cell r="B886" t="str">
            <v>EL337902-ST</v>
          </cell>
          <cell r="C886" t="str">
            <v>Carl Glasses</v>
          </cell>
          <cell r="D886" t="str">
            <v>Disney</v>
          </cell>
          <cell r="E886" t="str">
            <v>Pixar</v>
          </cell>
          <cell r="F886">
            <v>5.5</v>
          </cell>
          <cell r="G886">
            <v>10.99</v>
          </cell>
          <cell r="H886">
            <v>6</v>
          </cell>
          <cell r="I886">
            <v>60</v>
          </cell>
          <cell r="J886"/>
          <cell r="K886"/>
          <cell r="L886"/>
          <cell r="M886" t="str">
            <v>618480046458</v>
          </cell>
          <cell r="N886" t="str">
            <v>PO Ready</v>
          </cell>
          <cell r="O886" t="str">
            <v>https://images.fun.com/products/86366/1-1.jpg</v>
          </cell>
          <cell r="P886" t="str">
            <v>Disney Up</v>
          </cell>
          <cell r="Q886" t="str">
            <v>2024 Catalog</v>
          </cell>
          <cell r="R886">
            <v>86366</v>
          </cell>
          <cell r="S886">
            <v>337902</v>
          </cell>
          <cell r="T886">
            <v>23</v>
          </cell>
        </row>
        <row r="887">
          <cell r="A887" t="str">
            <v>EL400629CH-M</v>
          </cell>
          <cell r="B887" t="str">
            <v>EL400629CH-M</v>
          </cell>
          <cell r="C887" t="str">
            <v>Sam I Am Costume Kids M</v>
          </cell>
          <cell r="D887" t="str">
            <v>Dr. Seuss</v>
          </cell>
          <cell r="E887" t="str">
            <v>Green Eggs and Ham</v>
          </cell>
          <cell r="F887">
            <v>15.99</v>
          </cell>
          <cell r="G887">
            <v>31.99</v>
          </cell>
          <cell r="H887">
            <v>1</v>
          </cell>
          <cell r="I887">
            <v>18</v>
          </cell>
          <cell r="J887"/>
          <cell r="K887"/>
          <cell r="L887"/>
          <cell r="M887" t="str">
            <v>618480043235</v>
          </cell>
          <cell r="N887" t="str">
            <v>In Production</v>
          </cell>
          <cell r="O887" t="str">
            <v>https://images.fun.com/products/70649/1-1.jpg</v>
          </cell>
          <cell r="P887" t="str">
            <v>Dr. Seuss Green Eggs and Ham Costume</v>
          </cell>
          <cell r="Q887" t="str">
            <v>2024 Catalog</v>
          </cell>
          <cell r="R887">
            <v>70649</v>
          </cell>
          <cell r="S887" t="str">
            <v>400629M</v>
          </cell>
          <cell r="T887">
            <v>23</v>
          </cell>
        </row>
        <row r="888">
          <cell r="A888" t="str">
            <v>EL251184-ST</v>
          </cell>
          <cell r="B888" t="str">
            <v>EL251184-ST</v>
          </cell>
          <cell r="C888" t="str">
            <v>Unicorn QuirkyKawaii Hat</v>
          </cell>
          <cell r="D888" t="str">
            <v>elope</v>
          </cell>
          <cell r="E888" t="str">
            <v>Elope Originals</v>
          </cell>
          <cell r="F888">
            <v>7.99</v>
          </cell>
          <cell r="G888">
            <v>15.99</v>
          </cell>
          <cell r="H888">
            <v>4</v>
          </cell>
          <cell r="I888">
            <v>36</v>
          </cell>
          <cell r="J888"/>
          <cell r="K888"/>
          <cell r="L888"/>
          <cell r="M888" t="str">
            <v>618480037937</v>
          </cell>
          <cell r="N888" t="str">
            <v>Discontinued Clearance</v>
          </cell>
          <cell r="O888" t="str">
            <v>https://images.fun.com/products/69078/1-1.jpg</v>
          </cell>
          <cell r="P888" t="str">
            <v>elope Animal</v>
          </cell>
          <cell r="Q888" t="str">
            <v>2024 Catalog</v>
          </cell>
          <cell r="R888">
            <v>69078</v>
          </cell>
          <cell r="S888">
            <v>251184</v>
          </cell>
          <cell r="T888">
            <v>23</v>
          </cell>
        </row>
        <row r="889">
          <cell r="A889" t="str">
            <v>EL5177-ST</v>
          </cell>
          <cell r="B889" t="str">
            <v>EL5177-ST</v>
          </cell>
          <cell r="C889" t="str">
            <v>Black Widow Costume Companion</v>
          </cell>
          <cell r="D889" t="str">
            <v>elope</v>
          </cell>
          <cell r="E889" t="str">
            <v>Elope Originals</v>
          </cell>
          <cell r="F889">
            <v>14.99</v>
          </cell>
          <cell r="G889">
            <v>29.99</v>
          </cell>
          <cell r="H889">
            <v>1</v>
          </cell>
          <cell r="I889"/>
          <cell r="J889"/>
          <cell r="K889"/>
          <cell r="L889"/>
          <cell r="M889">
            <v>889851288023</v>
          </cell>
          <cell r="N889" t="str">
            <v>Concept Approved</v>
          </cell>
          <cell r="O889"/>
          <cell r="P889" t="str">
            <v>elope Character Bag</v>
          </cell>
          <cell r="Q889" t="str">
            <v>2024 Catalog</v>
          </cell>
          <cell r="R889" t="e">
            <v>#N/A</v>
          </cell>
          <cell r="S889" t="str">
            <v>EL5177</v>
          </cell>
          <cell r="T889">
            <v>23</v>
          </cell>
        </row>
        <row r="890">
          <cell r="A890" t="str">
            <v>EL451312-ST</v>
          </cell>
          <cell r="B890" t="str">
            <v>EL451312-ST</v>
          </cell>
          <cell r="C890" t="str">
            <v>Caterpillar Plush Hood</v>
          </cell>
          <cell r="D890" t="str">
            <v>elope</v>
          </cell>
          <cell r="E890" t="str">
            <v>Elope Alice in Wonderland</v>
          </cell>
          <cell r="F890">
            <v>9.5</v>
          </cell>
          <cell r="G890">
            <v>18.989999999999998</v>
          </cell>
          <cell r="H890">
            <v>3</v>
          </cell>
          <cell r="I890">
            <v>36</v>
          </cell>
          <cell r="J890"/>
          <cell r="K890"/>
          <cell r="L890"/>
          <cell r="M890" t="str">
            <v>618480045062</v>
          </cell>
          <cell r="N890" t="str">
            <v>In Production</v>
          </cell>
          <cell r="O890" t="str">
            <v>https://images.fun.com/products/71256/1-1.jpg</v>
          </cell>
          <cell r="P890" t="str">
            <v>elope Fairy/Garden/Wings</v>
          </cell>
          <cell r="Q890" t="str">
            <v>2024 Catalog</v>
          </cell>
          <cell r="R890">
            <v>71256</v>
          </cell>
          <cell r="S890">
            <v>451312</v>
          </cell>
          <cell r="T890">
            <v>23</v>
          </cell>
        </row>
        <row r="891">
          <cell r="A891" t="str">
            <v>EL453122-ST</v>
          </cell>
          <cell r="B891" t="str">
            <v>EL453122-ST</v>
          </cell>
          <cell r="C891" t="str">
            <v>Fairy Godmother Hooded Capelet</v>
          </cell>
          <cell r="D891" t="str">
            <v>Disney</v>
          </cell>
          <cell r="E891" t="str">
            <v>Cinderella</v>
          </cell>
          <cell r="F891">
            <v>12.99</v>
          </cell>
          <cell r="G891">
            <v>25.99</v>
          </cell>
          <cell r="H891">
            <v>3</v>
          </cell>
          <cell r="I891">
            <v>48</v>
          </cell>
          <cell r="J891"/>
          <cell r="K891"/>
          <cell r="L891"/>
          <cell r="M891" t="str">
            <v>889851217771</v>
          </cell>
          <cell r="N891" t="str">
            <v>PO Ready</v>
          </cell>
          <cell r="O891" t="str">
            <v>https://images.fun.com/products/80805/1-1.jpg</v>
          </cell>
          <cell r="P891" t="str">
            <v>Disney</v>
          </cell>
          <cell r="Q891" t="str">
            <v>2024 Catalog</v>
          </cell>
          <cell r="R891">
            <v>80805</v>
          </cell>
          <cell r="S891">
            <v>453122</v>
          </cell>
          <cell r="T891">
            <v>22</v>
          </cell>
        </row>
        <row r="892">
          <cell r="A892" t="str">
            <v>EL451323-ST</v>
          </cell>
          <cell r="B892" t="str">
            <v>EL451323-ST</v>
          </cell>
          <cell r="C892" t="str">
            <v>Lumiere Costume Kit</v>
          </cell>
          <cell r="D892" t="str">
            <v>Disney</v>
          </cell>
          <cell r="E892" t="str">
            <v>Beauty &amp; The Beast</v>
          </cell>
          <cell r="F892">
            <v>43.99</v>
          </cell>
          <cell r="G892">
            <v>69.989999999999995</v>
          </cell>
          <cell r="H892">
            <v>1</v>
          </cell>
          <cell r="I892"/>
          <cell r="J892"/>
          <cell r="K892"/>
          <cell r="L892"/>
          <cell r="M892">
            <v>618480046496</v>
          </cell>
          <cell r="N892" t="str">
            <v>PO Ready</v>
          </cell>
          <cell r="O892" t="str">
            <v>https://images.fun.com/products/81813/1-1.jpg</v>
          </cell>
          <cell r="P892" t="str">
            <v>Disney Beauty &amp; The Beast</v>
          </cell>
          <cell r="Q892" t="str">
            <v>2024 Catalog</v>
          </cell>
          <cell r="R892" t="e">
            <v>#N/A</v>
          </cell>
          <cell r="S892">
            <v>451323</v>
          </cell>
          <cell r="T892">
            <v>22</v>
          </cell>
        </row>
        <row r="893">
          <cell r="A893" t="str">
            <v>EL251520-ST</v>
          </cell>
          <cell r="B893" t="str">
            <v>EL251520-ST</v>
          </cell>
          <cell r="C893" t="str">
            <v>Anger Plush Mask Hat</v>
          </cell>
          <cell r="D893" t="str">
            <v>Disney</v>
          </cell>
          <cell r="E893" t="str">
            <v>Pixar</v>
          </cell>
          <cell r="F893">
            <v>14.99</v>
          </cell>
          <cell r="G893">
            <v>29.99</v>
          </cell>
          <cell r="H893">
            <v>3</v>
          </cell>
          <cell r="I893"/>
          <cell r="J893"/>
          <cell r="K893"/>
          <cell r="L893"/>
          <cell r="M893">
            <v>889851220153</v>
          </cell>
          <cell r="N893" t="str">
            <v>Pre Pro Approved</v>
          </cell>
          <cell r="O893" t="str">
            <v>https://images.fun.com/products/85341/1-1.jpg</v>
          </cell>
          <cell r="P893" t="str">
            <v>Disney Inside Out</v>
          </cell>
          <cell r="Q893" t="str">
            <v>2024 Catalog</v>
          </cell>
          <cell r="R893" t="e">
            <v>#N/A</v>
          </cell>
          <cell r="S893">
            <v>251520</v>
          </cell>
          <cell r="T893">
            <v>22</v>
          </cell>
        </row>
        <row r="894">
          <cell r="A894" t="str">
            <v>EL444478-ST</v>
          </cell>
          <cell r="B894" t="str">
            <v>EL444478-ST</v>
          </cell>
          <cell r="C894" t="str">
            <v>Scar Mouth Mover Mask</v>
          </cell>
          <cell r="D894" t="str">
            <v>Disney</v>
          </cell>
          <cell r="E894" t="str">
            <v>Lion King - Live Action</v>
          </cell>
          <cell r="F894">
            <v>17.5</v>
          </cell>
          <cell r="G894">
            <v>34.950000000000003</v>
          </cell>
          <cell r="H894">
            <v>1</v>
          </cell>
          <cell r="I894"/>
          <cell r="J894"/>
          <cell r="K894"/>
          <cell r="L894"/>
          <cell r="M894" t="str">
            <v>618480038088</v>
          </cell>
          <cell r="N894" t="str">
            <v>Discontinued Clearance</v>
          </cell>
          <cell r="O894" t="str">
            <v>https://images.fun.com/products/58953/1-1.jpg</v>
          </cell>
          <cell r="P894" t="str">
            <v>Disney Lion King</v>
          </cell>
          <cell r="Q894" t="str">
            <v>Disco - online only</v>
          </cell>
          <cell r="R894"/>
          <cell r="S894">
            <v>444478</v>
          </cell>
          <cell r="T894">
            <v>22</v>
          </cell>
        </row>
        <row r="895">
          <cell r="A895" t="str">
            <v>EL251505-ST</v>
          </cell>
          <cell r="B895" t="str">
            <v>EL251505-ST</v>
          </cell>
          <cell r="C895" t="str">
            <v>Celia Plush Hat</v>
          </cell>
          <cell r="D895" t="str">
            <v>Disney</v>
          </cell>
          <cell r="E895" t="str">
            <v>Monsters Inc.</v>
          </cell>
          <cell r="F895">
            <v>19.989999999999998</v>
          </cell>
          <cell r="G895">
            <v>39.99</v>
          </cell>
          <cell r="H895">
            <v>3</v>
          </cell>
          <cell r="I895"/>
          <cell r="J895"/>
          <cell r="K895"/>
          <cell r="L895"/>
          <cell r="M895">
            <v>889851217689</v>
          </cell>
          <cell r="N895" t="str">
            <v>PO Ready</v>
          </cell>
          <cell r="O895" t="str">
            <v>https://images.fun.com/products/85657/1-1.jpg</v>
          </cell>
          <cell r="P895" t="str">
            <v>Disney Monsters Inc.</v>
          </cell>
          <cell r="Q895" t="str">
            <v>2024 Catalog</v>
          </cell>
          <cell r="R895" t="e">
            <v>#N/A</v>
          </cell>
          <cell r="S895">
            <v>251505</v>
          </cell>
          <cell r="T895">
            <v>22</v>
          </cell>
        </row>
        <row r="896">
          <cell r="A896" t="str">
            <v>EL451326-ST</v>
          </cell>
          <cell r="B896" t="str">
            <v>EL451326-ST</v>
          </cell>
          <cell r="C896" t="str">
            <v>Dr. Finkelstein Plush Hat</v>
          </cell>
          <cell r="D896" t="str">
            <v>Disney</v>
          </cell>
          <cell r="E896" t="str">
            <v>The Nightmare Before Christmas</v>
          </cell>
          <cell r="F896">
            <v>15.99</v>
          </cell>
          <cell r="G896">
            <v>29.99</v>
          </cell>
          <cell r="H896">
            <v>3</v>
          </cell>
          <cell r="I896"/>
          <cell r="J896"/>
          <cell r="K896"/>
          <cell r="L896"/>
          <cell r="M896">
            <v>618480046588</v>
          </cell>
          <cell r="N896" t="str">
            <v>PO Ready</v>
          </cell>
          <cell r="O896" t="str">
            <v>https://images.fun.com/products/86201/1-1.jpg</v>
          </cell>
          <cell r="P896" t="str">
            <v>Disney The Nighmare Before Christmas</v>
          </cell>
          <cell r="Q896" t="str">
            <v>2024 Catalog</v>
          </cell>
          <cell r="R896" t="e">
            <v>#N/A</v>
          </cell>
          <cell r="S896">
            <v>451326</v>
          </cell>
          <cell r="T896">
            <v>22</v>
          </cell>
        </row>
        <row r="897">
          <cell r="A897" t="str">
            <v>EL403330AD-XS</v>
          </cell>
          <cell r="B897" t="str">
            <v>EL403330AD-XS</v>
          </cell>
          <cell r="C897" t="str">
            <v>The Cat in the Hat Costume Mens XS</v>
          </cell>
          <cell r="D897" t="str">
            <v>Dr. Seuss</v>
          </cell>
          <cell r="E897" t="str">
            <v>The Cat in the Hat</v>
          </cell>
          <cell r="F897">
            <v>18.5</v>
          </cell>
          <cell r="G897">
            <v>37</v>
          </cell>
          <cell r="H897">
            <v>1</v>
          </cell>
          <cell r="I897">
            <v>12</v>
          </cell>
          <cell r="J897"/>
          <cell r="K897"/>
          <cell r="L897"/>
          <cell r="M897" t="str">
            <v>618480046380</v>
          </cell>
          <cell r="N897" t="str">
            <v>In Production</v>
          </cell>
          <cell r="O897" t="str">
            <v>https://images.fun.com/products/14892/1-1.jpg</v>
          </cell>
          <cell r="P897" t="str">
            <v>Dr. Seuss Cat in the Hat Costume</v>
          </cell>
          <cell r="Q897" t="str">
            <v>2024 Catalog</v>
          </cell>
          <cell r="R897">
            <v>14892</v>
          </cell>
          <cell r="S897" t="str">
            <v>403330XS</v>
          </cell>
          <cell r="T897">
            <v>22</v>
          </cell>
        </row>
        <row r="898">
          <cell r="A898" t="str">
            <v>EL431633-ST</v>
          </cell>
          <cell r="B898" t="str">
            <v>EL431633-ST</v>
          </cell>
          <cell r="C898" t="str">
            <v>The Grinch Fuzzy Leg Warmers</v>
          </cell>
          <cell r="D898" t="str">
            <v>Dr. Seuss</v>
          </cell>
          <cell r="E898" t="str">
            <v>The Grinch</v>
          </cell>
          <cell r="F898">
            <v>8.5</v>
          </cell>
          <cell r="G898">
            <v>16.989999999999998</v>
          </cell>
          <cell r="H898">
            <v>3</v>
          </cell>
          <cell r="I898">
            <v>36</v>
          </cell>
          <cell r="J898"/>
          <cell r="K898"/>
          <cell r="L898"/>
          <cell r="M898" t="str">
            <v>618480005585</v>
          </cell>
          <cell r="N898" t="str">
            <v>In Production</v>
          </cell>
          <cell r="O898" t="str">
            <v>https://images.fun.com/products/14903/1-1.jpg</v>
          </cell>
          <cell r="P898" t="str">
            <v>Dr. Seuss The Grinch Accessories</v>
          </cell>
          <cell r="Q898" t="str">
            <v>2024 Catalog</v>
          </cell>
          <cell r="R898">
            <v>14903</v>
          </cell>
          <cell r="S898">
            <v>431633</v>
          </cell>
          <cell r="T898">
            <v>22</v>
          </cell>
        </row>
        <row r="899">
          <cell r="A899" t="str">
            <v>EL451451-ST</v>
          </cell>
          <cell r="B899" t="str">
            <v>EL451451-ST</v>
          </cell>
          <cell r="C899" t="str">
            <v>The Grinch Deluxe Hands Kids</v>
          </cell>
          <cell r="D899" t="str">
            <v>Dr. Seuss</v>
          </cell>
          <cell r="E899" t="str">
            <v>The Grinch</v>
          </cell>
          <cell r="F899">
            <v>6.99</v>
          </cell>
          <cell r="G899">
            <v>13.99</v>
          </cell>
          <cell r="H899">
            <v>3</v>
          </cell>
          <cell r="I899">
            <v>48</v>
          </cell>
          <cell r="J899"/>
          <cell r="K899"/>
          <cell r="L899"/>
          <cell r="M899" t="str">
            <v>618480046779</v>
          </cell>
          <cell r="N899" t="str">
            <v>PO Ready</v>
          </cell>
          <cell r="O899" t="str">
            <v>https://images.fun.com/products/75747/1-1.jpg</v>
          </cell>
          <cell r="P899" t="str">
            <v>Dr. Seuss The Grinch Costume Accessories</v>
          </cell>
          <cell r="Q899" t="str">
            <v>2024 Catalog</v>
          </cell>
          <cell r="R899">
            <v>75747</v>
          </cell>
          <cell r="S899">
            <v>451451</v>
          </cell>
          <cell r="T899">
            <v>22</v>
          </cell>
        </row>
        <row r="900">
          <cell r="A900" t="str">
            <v>EL451334-2X</v>
          </cell>
          <cell r="B900" t="str">
            <v>EL451334-2X</v>
          </cell>
          <cell r="C900" t="str">
            <v>The Grinch Santa Open Face Costume Adult Plus 2XL</v>
          </cell>
          <cell r="D900" t="str">
            <v>Dr. Seuss</v>
          </cell>
          <cell r="E900" t="str">
            <v>The Grinch</v>
          </cell>
          <cell r="F900">
            <v>47.5</v>
          </cell>
          <cell r="G900">
            <v>94.99</v>
          </cell>
          <cell r="H900">
            <v>1</v>
          </cell>
          <cell r="I900">
            <v>6</v>
          </cell>
          <cell r="J900"/>
          <cell r="K900"/>
          <cell r="L900"/>
          <cell r="M900" t="str">
            <v>618480046786</v>
          </cell>
          <cell r="N900" t="str">
            <v>PO Ready</v>
          </cell>
          <cell r="O900" t="str">
            <v>https://images.fun.com/products/77737/1-1.jpg</v>
          </cell>
          <cell r="P900" t="str">
            <v>Dr. Seuss The Grinch Santa Costume</v>
          </cell>
          <cell r="Q900" t="str">
            <v>2024 Catalog</v>
          </cell>
          <cell r="R900">
            <v>77737</v>
          </cell>
          <cell r="S900" t="str">
            <v>4513342XL</v>
          </cell>
          <cell r="T900">
            <v>22</v>
          </cell>
        </row>
        <row r="901">
          <cell r="A901" t="str">
            <v>EL430020-ST</v>
          </cell>
          <cell r="B901" t="str">
            <v>EL430020-ST</v>
          </cell>
          <cell r="C901" t="str">
            <v>Foot Forward Astronaut Socks</v>
          </cell>
          <cell r="D901" t="str">
            <v>elope</v>
          </cell>
          <cell r="E901" t="str">
            <v>Elope Originals</v>
          </cell>
          <cell r="F901">
            <v>3.5</v>
          </cell>
          <cell r="G901">
            <v>6.99</v>
          </cell>
          <cell r="H901">
            <v>3</v>
          </cell>
          <cell r="I901">
            <v>96</v>
          </cell>
          <cell r="J901"/>
          <cell r="K901"/>
          <cell r="L901"/>
          <cell r="M901" t="str">
            <v>618480041613</v>
          </cell>
          <cell r="N901" t="str">
            <v>In Production</v>
          </cell>
          <cell r="O901" t="str">
            <v>https://images.fun.com/products/71505/1-1.jpg</v>
          </cell>
          <cell r="P901" t="str">
            <v>elope Astronaut</v>
          </cell>
          <cell r="Q901" t="str">
            <v>2024 Catalog</v>
          </cell>
          <cell r="R901">
            <v>71505</v>
          </cell>
          <cell r="S901">
            <v>430020</v>
          </cell>
          <cell r="T901">
            <v>22</v>
          </cell>
        </row>
        <row r="902">
          <cell r="A902" t="str">
            <v>EL453177-ST</v>
          </cell>
          <cell r="B902" t="str">
            <v>EL453177-ST</v>
          </cell>
          <cell r="C902" t="str">
            <v>Egyptian Chin Piece</v>
          </cell>
          <cell r="D902" t="str">
            <v>elope</v>
          </cell>
          <cell r="E902" t="str">
            <v>Elope Originals</v>
          </cell>
          <cell r="F902">
            <v>4.99</v>
          </cell>
          <cell r="G902">
            <v>9.99</v>
          </cell>
          <cell r="H902">
            <v>3</v>
          </cell>
          <cell r="I902"/>
          <cell r="J902"/>
          <cell r="K902"/>
          <cell r="L902"/>
          <cell r="M902">
            <v>889851224410</v>
          </cell>
          <cell r="N902" t="str">
            <v>PO Ready</v>
          </cell>
          <cell r="O902"/>
          <cell r="P902" t="str">
            <v>elope Character</v>
          </cell>
          <cell r="Q902" t="str">
            <v>2024 Catalog</v>
          </cell>
          <cell r="R902" t="e">
            <v>#N/A</v>
          </cell>
          <cell r="S902">
            <v>453177</v>
          </cell>
          <cell r="T902">
            <v>22</v>
          </cell>
        </row>
        <row r="903">
          <cell r="A903" t="str">
            <v>EL251534-ST</v>
          </cell>
          <cell r="B903" t="str">
            <v>EL251534-ST</v>
          </cell>
          <cell r="C903" t="str">
            <v>RCMP Mountie Hat</v>
          </cell>
          <cell r="D903" t="str">
            <v>elope</v>
          </cell>
          <cell r="E903" t="str">
            <v>Elope Originals</v>
          </cell>
          <cell r="F903">
            <v>9.99</v>
          </cell>
          <cell r="G903">
            <v>19.989999999999998</v>
          </cell>
          <cell r="H903">
            <v>3</v>
          </cell>
          <cell r="I903">
            <v>12</v>
          </cell>
          <cell r="J903"/>
          <cell r="K903"/>
          <cell r="L903"/>
          <cell r="M903" t="str">
            <v>889851224243</v>
          </cell>
          <cell r="N903" t="str">
            <v>In Production</v>
          </cell>
          <cell r="O903" t="str">
            <v>https://images.fun.com/products/80784/1-1.jpg</v>
          </cell>
          <cell r="P903" t="str">
            <v>elope Character</v>
          </cell>
          <cell r="Q903" t="str">
            <v>2024 Catalog</v>
          </cell>
          <cell r="R903">
            <v>80784</v>
          </cell>
          <cell r="S903">
            <v>251534</v>
          </cell>
          <cell r="T903">
            <v>22</v>
          </cell>
        </row>
        <row r="904">
          <cell r="A904" t="str">
            <v>EL251419-ST</v>
          </cell>
          <cell r="B904" t="str">
            <v>EL251419-ST</v>
          </cell>
          <cell r="C904" t="str">
            <v>Black Knight Plush Helmet</v>
          </cell>
          <cell r="D904" t="str">
            <v>elope</v>
          </cell>
          <cell r="E904" t="str">
            <v>Elope Originals</v>
          </cell>
          <cell r="F904">
            <v>8.5</v>
          </cell>
          <cell r="G904">
            <v>16.989999999999998</v>
          </cell>
          <cell r="H904">
            <v>3</v>
          </cell>
          <cell r="I904">
            <v>36</v>
          </cell>
          <cell r="J904"/>
          <cell r="K904"/>
          <cell r="L904"/>
          <cell r="M904" t="str">
            <v>618480045857</v>
          </cell>
          <cell r="N904" t="str">
            <v>In Production</v>
          </cell>
          <cell r="O904" t="str">
            <v>https://images.fun.com/products/71136/1-1.jpg</v>
          </cell>
          <cell r="P904" t="str">
            <v>elope King/Queen/Crowns/Tiara</v>
          </cell>
          <cell r="Q904" t="str">
            <v>2024 Catalog</v>
          </cell>
          <cell r="R904">
            <v>71136</v>
          </cell>
          <cell r="S904">
            <v>251419</v>
          </cell>
          <cell r="T904">
            <v>22</v>
          </cell>
        </row>
        <row r="905">
          <cell r="A905" t="str">
            <v>EL400616AD-XS</v>
          </cell>
          <cell r="B905" t="str">
            <v>EL400616AD-XS</v>
          </cell>
          <cell r="C905" t="str">
            <v>The Cat in the Hat Costume Womens XS</v>
          </cell>
          <cell r="D905" t="str">
            <v>Dr. Seuss</v>
          </cell>
          <cell r="E905" t="str">
            <v>The Cat in the Hat</v>
          </cell>
          <cell r="F905">
            <v>23.99</v>
          </cell>
          <cell r="G905">
            <v>47.99</v>
          </cell>
          <cell r="H905">
            <v>1</v>
          </cell>
          <cell r="I905">
            <v>18</v>
          </cell>
          <cell r="J905"/>
          <cell r="K905"/>
          <cell r="L905"/>
          <cell r="M905" t="str">
            <v>618480045758</v>
          </cell>
          <cell r="N905" t="str">
            <v>In Production</v>
          </cell>
          <cell r="O905" t="str">
            <v>https://images.fun.com/products/70643/1-1.jpg</v>
          </cell>
          <cell r="P905" t="str">
            <v>Dr. Seuss Cat in the Hat Costume</v>
          </cell>
          <cell r="Q905" t="str">
            <v>2024 Catalog</v>
          </cell>
          <cell r="R905">
            <v>70643</v>
          </cell>
          <cell r="S905" t="str">
            <v>400616XS</v>
          </cell>
          <cell r="T905">
            <v>21</v>
          </cell>
        </row>
        <row r="906">
          <cell r="A906" t="str">
            <v>EL400613CH-XL</v>
          </cell>
          <cell r="B906" t="str">
            <v>EL400613CH-XL</v>
          </cell>
          <cell r="C906" t="str">
            <v>The Cat in the Hat Deluxe Costume Kids XL</v>
          </cell>
          <cell r="D906" t="str">
            <v>Dr. Seuss</v>
          </cell>
          <cell r="E906" t="str">
            <v>The Cat in the Hat</v>
          </cell>
          <cell r="F906">
            <v>21.5</v>
          </cell>
          <cell r="G906">
            <v>42.99</v>
          </cell>
          <cell r="H906">
            <v>1</v>
          </cell>
          <cell r="I906">
            <v>12</v>
          </cell>
          <cell r="J906"/>
          <cell r="K906"/>
          <cell r="L906"/>
          <cell r="M906" t="str">
            <v>618480046076</v>
          </cell>
          <cell r="N906" t="str">
            <v>In Production</v>
          </cell>
          <cell r="O906" t="str">
            <v>https://images.fun.com/products/70638/1-1.jpg</v>
          </cell>
          <cell r="P906" t="str">
            <v>Dr. Seuss Cat in the Hat Costume</v>
          </cell>
          <cell r="Q906" t="str">
            <v>2024 Catalog</v>
          </cell>
          <cell r="R906">
            <v>70638</v>
          </cell>
          <cell r="S906" t="str">
            <v>400613XL</v>
          </cell>
          <cell r="T906">
            <v>21</v>
          </cell>
        </row>
        <row r="907">
          <cell r="A907" t="str">
            <v>EL430196-ST</v>
          </cell>
          <cell r="B907" t="str">
            <v>EL430196-ST</v>
          </cell>
          <cell r="C907" t="str">
            <v>Thing 1&amp;2 Character Necktie</v>
          </cell>
          <cell r="D907" t="str">
            <v>Dr. Seuss</v>
          </cell>
          <cell r="E907" t="str">
            <v>The Cat in the Hat</v>
          </cell>
          <cell r="F907">
            <v>7.99</v>
          </cell>
          <cell r="G907">
            <v>15.99</v>
          </cell>
          <cell r="H907">
            <v>3</v>
          </cell>
          <cell r="I907">
            <v>200</v>
          </cell>
          <cell r="J907"/>
          <cell r="K907"/>
          <cell r="L907"/>
          <cell r="M907" t="str">
            <v>618480043013</v>
          </cell>
          <cell r="N907" t="str">
            <v>In Production</v>
          </cell>
          <cell r="O907" t="str">
            <v>https://images.fun.com/products/70629/1-1.jpg</v>
          </cell>
          <cell r="P907" t="str">
            <v>Dr. Seuss Thing 1 &amp; 2 Accessories</v>
          </cell>
          <cell r="Q907" t="str">
            <v>2024 Catalog</v>
          </cell>
          <cell r="R907">
            <v>70629</v>
          </cell>
          <cell r="S907">
            <v>430196</v>
          </cell>
          <cell r="T907">
            <v>21</v>
          </cell>
        </row>
        <row r="908">
          <cell r="A908" t="str">
            <v>EL433672-ST</v>
          </cell>
          <cell r="B908" t="str">
            <v>EL433672-ST</v>
          </cell>
          <cell r="C908" t="str">
            <v>Creature Cuffs Tiger Feet</v>
          </cell>
          <cell r="D908" t="str">
            <v>elope</v>
          </cell>
          <cell r="E908" t="str">
            <v>Elope Originals</v>
          </cell>
          <cell r="F908">
            <v>6.99</v>
          </cell>
          <cell r="G908">
            <v>13.99</v>
          </cell>
          <cell r="H908">
            <v>3</v>
          </cell>
          <cell r="I908">
            <v>48</v>
          </cell>
          <cell r="J908"/>
          <cell r="K908"/>
          <cell r="L908"/>
          <cell r="M908" t="str">
            <v>618480042481</v>
          </cell>
          <cell r="N908" t="str">
            <v>In Production</v>
          </cell>
          <cell r="O908" t="str">
            <v>https://images.fun.com/products/68699/1-1.jpg</v>
          </cell>
          <cell r="P908" t="str">
            <v>elope Animal</v>
          </cell>
          <cell r="Q908" t="str">
            <v>2024 Catalog</v>
          </cell>
          <cell r="R908">
            <v>68699</v>
          </cell>
          <cell r="S908">
            <v>433672</v>
          </cell>
          <cell r="T908">
            <v>21</v>
          </cell>
        </row>
        <row r="909">
          <cell r="A909" t="str">
            <v>EL422718-ST</v>
          </cell>
          <cell r="B909" t="str">
            <v>EL422718-ST</v>
          </cell>
          <cell r="C909" t="str">
            <v>Magenta Anime Deluxe Cat Tail</v>
          </cell>
          <cell r="D909" t="str">
            <v>elope</v>
          </cell>
          <cell r="E909" t="str">
            <v>Elope Originals</v>
          </cell>
          <cell r="F909">
            <v>3.5</v>
          </cell>
          <cell r="G909">
            <v>6.99</v>
          </cell>
          <cell r="H909">
            <v>3</v>
          </cell>
          <cell r="I909">
            <v>48</v>
          </cell>
          <cell r="J909"/>
          <cell r="K909"/>
          <cell r="L909"/>
          <cell r="M909" t="str">
            <v>618480040234</v>
          </cell>
          <cell r="N909" t="str">
            <v>In Production</v>
          </cell>
          <cell r="O909" t="str">
            <v>https://images.fun.com/products/69210/1-1.jpg</v>
          </cell>
          <cell r="P909" t="str">
            <v>elope Animal</v>
          </cell>
          <cell r="Q909" t="str">
            <v>2024 Catalog</v>
          </cell>
          <cell r="R909">
            <v>69210</v>
          </cell>
          <cell r="S909">
            <v>422718</v>
          </cell>
          <cell r="T909">
            <v>21</v>
          </cell>
        </row>
        <row r="910">
          <cell r="A910" t="str">
            <v>EL104990-ST</v>
          </cell>
          <cell r="B910" t="str">
            <v>EL104990-ST</v>
          </cell>
          <cell r="C910" t="str">
            <v>Springy Cat Ears Plush Headband</v>
          </cell>
          <cell r="D910" t="str">
            <v>elope</v>
          </cell>
          <cell r="E910" t="str">
            <v>Elope Originals</v>
          </cell>
          <cell r="F910">
            <v>3.5</v>
          </cell>
          <cell r="G910">
            <v>6.99</v>
          </cell>
          <cell r="H910">
            <v>3</v>
          </cell>
          <cell r="I910">
            <v>48</v>
          </cell>
          <cell r="J910"/>
          <cell r="K910"/>
          <cell r="L910"/>
          <cell r="M910" t="str">
            <v>618480040449</v>
          </cell>
          <cell r="N910" t="str">
            <v>In Production</v>
          </cell>
          <cell r="O910" t="str">
            <v>https://images.fun.com/products/68999/1-1.jpg</v>
          </cell>
          <cell r="P910" t="str">
            <v>elope Animal Headband</v>
          </cell>
          <cell r="Q910" t="str">
            <v>2024 Catalog</v>
          </cell>
          <cell r="R910">
            <v>68999</v>
          </cell>
          <cell r="S910">
            <v>104990</v>
          </cell>
          <cell r="T910">
            <v>21</v>
          </cell>
        </row>
        <row r="911">
          <cell r="A911" t="str">
            <v>EL5171-ST</v>
          </cell>
          <cell r="B911" t="str">
            <v>EL5171-ST</v>
          </cell>
          <cell r="C911" t="str">
            <v>Drivers Cap Child</v>
          </cell>
          <cell r="D911" t="str">
            <v>elope</v>
          </cell>
          <cell r="E911" t="str">
            <v>Elope Originals</v>
          </cell>
          <cell r="F911">
            <v>6.5</v>
          </cell>
          <cell r="G911">
            <v>12.99</v>
          </cell>
          <cell r="H911">
            <v>3</v>
          </cell>
          <cell r="I911"/>
          <cell r="J911"/>
          <cell r="K911"/>
          <cell r="L911"/>
          <cell r="M911">
            <v>889851287248</v>
          </cell>
          <cell r="N911" t="str">
            <v>Concept Approved</v>
          </cell>
          <cell r="O911"/>
          <cell r="P911" t="str">
            <v>elope Character</v>
          </cell>
          <cell r="Q911" t="str">
            <v>2024 Catalog</v>
          </cell>
          <cell r="R911" t="e">
            <v>#N/A</v>
          </cell>
          <cell r="S911" t="str">
            <v>EL5171</v>
          </cell>
          <cell r="T911">
            <v>21</v>
          </cell>
        </row>
        <row r="912">
          <cell r="A912" t="str">
            <v>EL251402-ST</v>
          </cell>
          <cell r="B912" t="str">
            <v>EL251402-ST</v>
          </cell>
          <cell r="C912" t="str">
            <v>Prairie Girl Bonnet</v>
          </cell>
          <cell r="D912" t="str">
            <v>elope</v>
          </cell>
          <cell r="E912" t="str">
            <v>Elope Originals</v>
          </cell>
          <cell r="F912">
            <v>5.25</v>
          </cell>
          <cell r="G912">
            <v>10.5</v>
          </cell>
          <cell r="H912">
            <v>3</v>
          </cell>
          <cell r="I912">
            <v>96</v>
          </cell>
          <cell r="J912"/>
          <cell r="K912"/>
          <cell r="L912"/>
          <cell r="M912" t="str">
            <v>618480044386</v>
          </cell>
          <cell r="N912" t="str">
            <v>In Production</v>
          </cell>
          <cell r="O912" t="str">
            <v>https://images.fun.com/products/70913/1-1.jpg</v>
          </cell>
          <cell r="P912" t="str">
            <v>elope Character</v>
          </cell>
          <cell r="Q912" t="str">
            <v>2024 Catalog</v>
          </cell>
          <cell r="R912">
            <v>70913</v>
          </cell>
          <cell r="S912">
            <v>251402</v>
          </cell>
          <cell r="T912">
            <v>21</v>
          </cell>
        </row>
        <row r="913">
          <cell r="A913" t="str">
            <v>EL453165-ST</v>
          </cell>
          <cell r="B913" t="str">
            <v>EL453165-ST</v>
          </cell>
          <cell r="C913" t="str">
            <v>Deer in Headlights Costume Kit</v>
          </cell>
          <cell r="D913" t="str">
            <v>elope</v>
          </cell>
          <cell r="E913" t="str">
            <v>Elope Originals</v>
          </cell>
          <cell r="F913">
            <v>12.5</v>
          </cell>
          <cell r="G913">
            <v>24.99</v>
          </cell>
          <cell r="H913">
            <v>3</v>
          </cell>
          <cell r="I913"/>
          <cell r="J913"/>
          <cell r="K913"/>
          <cell r="L913"/>
          <cell r="M913">
            <v>889851224229</v>
          </cell>
          <cell r="N913" t="str">
            <v>Pre Pro Approved</v>
          </cell>
          <cell r="O913"/>
          <cell r="P913" t="str">
            <v>elope Costume Kit</v>
          </cell>
          <cell r="Q913" t="str">
            <v>2024 Catalog</v>
          </cell>
          <cell r="R913" t="e">
            <v>#N/A</v>
          </cell>
          <cell r="S913" t="str">
            <v>EL453165</v>
          </cell>
          <cell r="T913">
            <v>21</v>
          </cell>
        </row>
        <row r="914">
          <cell r="A914" t="str">
            <v>EL5538-ST</v>
          </cell>
          <cell r="B914" t="str">
            <v>EL5538-ST</v>
          </cell>
          <cell r="C914" t="str">
            <v>Garden Fairy Wings</v>
          </cell>
          <cell r="D914" t="str">
            <v>elope</v>
          </cell>
          <cell r="E914" t="str">
            <v xml:space="preserve">Elope Originals </v>
          </cell>
          <cell r="F914">
            <v>6.5</v>
          </cell>
          <cell r="G914">
            <v>12.99</v>
          </cell>
          <cell r="H914">
            <v>3</v>
          </cell>
          <cell r="I914"/>
          <cell r="J914"/>
          <cell r="K914"/>
          <cell r="L914"/>
          <cell r="M914">
            <v>889851293898</v>
          </cell>
          <cell r="N914" t="str">
            <v xml:space="preserve">PO Ready </v>
          </cell>
          <cell r="O914" t="str">
            <v>https://images.fun.com/products/88355/1-1.jpg</v>
          </cell>
          <cell r="P914" t="str">
            <v>elope Fairy/Garden/Wings</v>
          </cell>
          <cell r="Q914" t="str">
            <v>2024 Supplement</v>
          </cell>
          <cell r="R914"/>
          <cell r="S914">
            <v>5538</v>
          </cell>
          <cell r="T914">
            <v>21</v>
          </cell>
        </row>
        <row r="915">
          <cell r="A915" t="str">
            <v>EL251410-ST</v>
          </cell>
          <cell r="B915" t="str">
            <v>EL251410-ST</v>
          </cell>
          <cell r="C915" t="str">
            <v>Bride of Frankenstein Plush Hat</v>
          </cell>
          <cell r="D915" t="str">
            <v>elope</v>
          </cell>
          <cell r="E915" t="str">
            <v>Elope Originals</v>
          </cell>
          <cell r="F915">
            <v>8.99</v>
          </cell>
          <cell r="G915">
            <v>17.989999999999998</v>
          </cell>
          <cell r="H915">
            <v>3</v>
          </cell>
          <cell r="I915">
            <v>48</v>
          </cell>
          <cell r="J915"/>
          <cell r="K915"/>
          <cell r="L915"/>
          <cell r="M915" t="str">
            <v>618480044713</v>
          </cell>
          <cell r="N915" t="str">
            <v>In Production</v>
          </cell>
          <cell r="O915" t="str">
            <v>https://images.fun.com/products/79277/1-1.jpg</v>
          </cell>
          <cell r="P915" t="str">
            <v>elope Halloween</v>
          </cell>
          <cell r="Q915" t="str">
            <v>2024 Catalog</v>
          </cell>
          <cell r="R915">
            <v>79277</v>
          </cell>
          <cell r="S915">
            <v>251410</v>
          </cell>
          <cell r="T915">
            <v>21</v>
          </cell>
        </row>
        <row r="916">
          <cell r="A916" t="str">
            <v>EL430094-ST</v>
          </cell>
          <cell r="B916" t="str">
            <v>EL430094-ST</v>
          </cell>
          <cell r="C916" t="str">
            <v>Bionic Leggings One Size</v>
          </cell>
          <cell r="D916" t="str">
            <v>elope</v>
          </cell>
          <cell r="E916" t="str">
            <v>Elope Originals</v>
          </cell>
          <cell r="F916">
            <v>7.5</v>
          </cell>
          <cell r="G916">
            <v>14.99</v>
          </cell>
          <cell r="H916">
            <v>3</v>
          </cell>
          <cell r="I916">
            <v>60</v>
          </cell>
          <cell r="J916"/>
          <cell r="K916"/>
          <cell r="L916"/>
          <cell r="M916" t="str">
            <v>618480036268</v>
          </cell>
          <cell r="N916" t="str">
            <v>In Production</v>
          </cell>
          <cell r="O916" t="str">
            <v>https://images.fun.com/products/69234/1-1.jpg</v>
          </cell>
          <cell r="P916" t="str">
            <v>elope Halloween</v>
          </cell>
          <cell r="Q916" t="str">
            <v>2024 Catalog</v>
          </cell>
          <cell r="R916">
            <v>69234</v>
          </cell>
          <cell r="S916">
            <v>430094</v>
          </cell>
          <cell r="T916">
            <v>21</v>
          </cell>
        </row>
        <row r="917">
          <cell r="A917" t="str">
            <v>EL102115-ST</v>
          </cell>
          <cell r="B917" t="str">
            <v>EL102115-ST</v>
          </cell>
          <cell r="C917" t="str">
            <v>Viking Valkyrie Headband - REDESIGN</v>
          </cell>
          <cell r="D917" t="str">
            <v>elope</v>
          </cell>
          <cell r="E917" t="str">
            <v>Elope Originals</v>
          </cell>
          <cell r="F917">
            <v>7.99</v>
          </cell>
          <cell r="G917">
            <v>15.99</v>
          </cell>
          <cell r="H917">
            <v>3</v>
          </cell>
          <cell r="I917"/>
          <cell r="J917"/>
          <cell r="K917"/>
          <cell r="L917"/>
          <cell r="M917">
            <v>618480037890</v>
          </cell>
          <cell r="N917" t="str">
            <v>Concept Approved</v>
          </cell>
          <cell r="O917"/>
          <cell r="P917" t="str">
            <v>elope King/Queen/Crowns/Tiara</v>
          </cell>
          <cell r="Q917" t="str">
            <v>2024 Catalog</v>
          </cell>
          <cell r="R917" t="e">
            <v>#N/A</v>
          </cell>
          <cell r="S917">
            <v>102115</v>
          </cell>
          <cell r="T917">
            <v>21</v>
          </cell>
        </row>
        <row r="918">
          <cell r="A918" t="str">
            <v>EL429204-ST</v>
          </cell>
          <cell r="B918" t="str">
            <v>EL429204-ST</v>
          </cell>
          <cell r="C918" t="str">
            <v>Bullseye Costume Companion</v>
          </cell>
          <cell r="D918" t="str">
            <v>Disney</v>
          </cell>
          <cell r="E918" t="str">
            <v>Toy Story</v>
          </cell>
          <cell r="F918">
            <v>17.5</v>
          </cell>
          <cell r="G918">
            <v>34.99</v>
          </cell>
          <cell r="H918">
            <v>1</v>
          </cell>
          <cell r="I918">
            <v>12</v>
          </cell>
          <cell r="J918"/>
          <cell r="K918"/>
          <cell r="L918"/>
          <cell r="M918" t="str">
            <v>618480044034</v>
          </cell>
          <cell r="N918" t="str">
            <v>PO Ready</v>
          </cell>
          <cell r="O918" t="str">
            <v>https://images.fun.com/products/82362/1-1.jpg</v>
          </cell>
          <cell r="P918" t="str">
            <v>Disney Character Bag</v>
          </cell>
          <cell r="Q918" t="str">
            <v>2024 Catalog</v>
          </cell>
          <cell r="R918">
            <v>82362</v>
          </cell>
          <cell r="S918">
            <v>429204</v>
          </cell>
          <cell r="T918">
            <v>20</v>
          </cell>
        </row>
        <row r="919">
          <cell r="A919" t="str">
            <v>EL453128-ST</v>
          </cell>
          <cell r="B919" t="str">
            <v>EL453128-ST</v>
          </cell>
          <cell r="C919" t="str">
            <v>Nemo Face Headband</v>
          </cell>
          <cell r="D919" t="str">
            <v>Disney</v>
          </cell>
          <cell r="E919" t="str">
            <v>Finding Nemo</v>
          </cell>
          <cell r="F919">
            <v>9.99</v>
          </cell>
          <cell r="G919">
            <v>16.989999999999998</v>
          </cell>
          <cell r="H919">
            <v>3</v>
          </cell>
          <cell r="I919"/>
          <cell r="J919"/>
          <cell r="K919"/>
          <cell r="L919"/>
          <cell r="M919">
            <v>889851217917</v>
          </cell>
          <cell r="N919" t="str">
            <v>In Production</v>
          </cell>
          <cell r="O919" t="str">
            <v>https://images.fun.com/products/84341/1-1.jpg</v>
          </cell>
          <cell r="P919" t="str">
            <v>Disney Finding Nemo</v>
          </cell>
          <cell r="Q919" t="str">
            <v>2024 Catalog</v>
          </cell>
          <cell r="R919" t="e">
            <v>#N/A</v>
          </cell>
          <cell r="S919">
            <v>453128</v>
          </cell>
          <cell r="T919">
            <v>20</v>
          </cell>
        </row>
        <row r="920">
          <cell r="A920" t="str">
            <v>EL550062-ST</v>
          </cell>
          <cell r="B920" t="str">
            <v>EL550062-ST</v>
          </cell>
          <cell r="C920" t="str">
            <v>Family of All Things Patch Set</v>
          </cell>
          <cell r="D920" t="str">
            <v>Dr. Seuss</v>
          </cell>
          <cell r="E920" t="str">
            <v>The Cat in the Hat</v>
          </cell>
          <cell r="F920">
            <v>5.25</v>
          </cell>
          <cell r="G920">
            <v>10.5</v>
          </cell>
          <cell r="H920">
            <v>3</v>
          </cell>
          <cell r="I920">
            <v>192</v>
          </cell>
          <cell r="J920"/>
          <cell r="K920"/>
          <cell r="L920"/>
          <cell r="M920" t="str">
            <v>618480042764</v>
          </cell>
          <cell r="N920" t="str">
            <v>In Production</v>
          </cell>
          <cell r="O920" t="str">
            <v>https://images.fun.com/products/70784/1-1.jpg</v>
          </cell>
          <cell r="P920" t="str">
            <v>Dr. Seuss Cat in the Hat Patches</v>
          </cell>
          <cell r="Q920" t="str">
            <v>2024 Catalog</v>
          </cell>
          <cell r="R920">
            <v>70784</v>
          </cell>
          <cell r="S920">
            <v>550062</v>
          </cell>
          <cell r="T920">
            <v>20</v>
          </cell>
        </row>
        <row r="921">
          <cell r="A921" t="str">
            <v>EL5614-ST</v>
          </cell>
          <cell r="B921" t="str">
            <v>EL5614-ST</v>
          </cell>
          <cell r="C921" t="str">
            <v>Big Plush Rabbit Hat</v>
          </cell>
          <cell r="D921" t="str">
            <v>elope</v>
          </cell>
          <cell r="E921" t="str">
            <v>Elope Originals</v>
          </cell>
          <cell r="F921">
            <v>10.99</v>
          </cell>
          <cell r="G921">
            <v>21.99</v>
          </cell>
          <cell r="H921">
            <v>3</v>
          </cell>
          <cell r="I921"/>
          <cell r="J921"/>
          <cell r="K921"/>
          <cell r="L921"/>
          <cell r="M921">
            <v>889851297834</v>
          </cell>
          <cell r="N921" t="str">
            <v>Concept Approved</v>
          </cell>
          <cell r="O921" t="str">
            <v>https://images.fun.com/products/88653/1-1.jpg</v>
          </cell>
          <cell r="P921" t="str">
            <v>elope Animal Plush Hat</v>
          </cell>
          <cell r="Q921" t="str">
            <v>2024 Catalog</v>
          </cell>
          <cell r="R921" t="e">
            <v>#N/A</v>
          </cell>
          <cell r="S921" t="str">
            <v>EL5614</v>
          </cell>
          <cell r="T921">
            <v>20</v>
          </cell>
        </row>
        <row r="922">
          <cell r="A922" t="str">
            <v>EL5548-ST</v>
          </cell>
          <cell r="B922" t="str">
            <v>EL5548-ST</v>
          </cell>
          <cell r="C922" t="str">
            <v>Queen of Hearts Card Bag</v>
          </cell>
          <cell r="D922" t="str">
            <v>elope</v>
          </cell>
          <cell r="E922" t="str">
            <v>Elope Originals</v>
          </cell>
          <cell r="F922">
            <v>12.5</v>
          </cell>
          <cell r="G922">
            <v>24.99</v>
          </cell>
          <cell r="H922">
            <v>3</v>
          </cell>
          <cell r="I922"/>
          <cell r="J922"/>
          <cell r="K922"/>
          <cell r="L922"/>
          <cell r="M922">
            <v>889851294123</v>
          </cell>
          <cell r="N922" t="str">
            <v xml:space="preserve">PO Ready </v>
          </cell>
          <cell r="O922" t="str">
            <v>https://images.fun.com/products/88376/1-1.jpg</v>
          </cell>
          <cell r="P922" t="str">
            <v>elope Bag</v>
          </cell>
          <cell r="Q922" t="str">
            <v>2024 Supplement</v>
          </cell>
          <cell r="R922"/>
          <cell r="S922">
            <v>5548</v>
          </cell>
          <cell r="T922">
            <v>20</v>
          </cell>
        </row>
        <row r="923">
          <cell r="A923" t="str">
            <v>EL451300-ST</v>
          </cell>
          <cell r="B923" t="str">
            <v>EL451300-ST</v>
          </cell>
          <cell r="C923" t="str">
            <v>Half Angel / Half Devil Kit (2 pc)</v>
          </cell>
          <cell r="D923" t="str">
            <v>elope</v>
          </cell>
          <cell r="E923" t="str">
            <v>Elope Originals</v>
          </cell>
          <cell r="F923">
            <v>9.5</v>
          </cell>
          <cell r="G923">
            <v>18.989999999999998</v>
          </cell>
          <cell r="H923">
            <v>3</v>
          </cell>
          <cell r="I923">
            <v>48</v>
          </cell>
          <cell r="J923"/>
          <cell r="K923"/>
          <cell r="L923"/>
          <cell r="M923" t="str">
            <v>618480044911</v>
          </cell>
          <cell r="N923" t="str">
            <v>In Production</v>
          </cell>
          <cell r="O923" t="str">
            <v>https://images.fun.com/products/72260/1-1.jpg</v>
          </cell>
          <cell r="P923" t="str">
            <v>elope Costume Kit</v>
          </cell>
          <cell r="Q923" t="str">
            <v>2024 Catalog</v>
          </cell>
          <cell r="R923">
            <v>72260</v>
          </cell>
          <cell r="S923">
            <v>451300</v>
          </cell>
          <cell r="T923">
            <v>20</v>
          </cell>
        </row>
        <row r="924">
          <cell r="A924" t="str">
            <v>EL251544-ST</v>
          </cell>
          <cell r="B924" t="str">
            <v>EL251544-ST</v>
          </cell>
          <cell r="C924" t="str">
            <v>Earth Plush Hat</v>
          </cell>
          <cell r="D924" t="str">
            <v>elope</v>
          </cell>
          <cell r="E924" t="str">
            <v>Elope Originals</v>
          </cell>
          <cell r="F924">
            <v>12.5</v>
          </cell>
          <cell r="G924">
            <v>24.99</v>
          </cell>
          <cell r="H924">
            <v>3</v>
          </cell>
          <cell r="I924"/>
          <cell r="J924"/>
          <cell r="K924"/>
          <cell r="L924"/>
          <cell r="M924">
            <v>889851224557</v>
          </cell>
          <cell r="N924" t="str">
            <v>Concept Approved</v>
          </cell>
          <cell r="O924"/>
          <cell r="P924" t="str">
            <v>elope Fairy/Garden/Wings</v>
          </cell>
          <cell r="Q924" t="str">
            <v>2024 Catalog</v>
          </cell>
          <cell r="R924" t="e">
            <v>#N/A</v>
          </cell>
          <cell r="S924">
            <v>251544</v>
          </cell>
          <cell r="T924">
            <v>20</v>
          </cell>
        </row>
        <row r="925">
          <cell r="A925" t="str">
            <v>FUN5165-ST</v>
          </cell>
          <cell r="B925" t="str">
            <v>FUN5165-ST</v>
          </cell>
          <cell r="C925" t="str">
            <v xml:space="preserve">Adult Supreme Irish Flag Hat </v>
          </cell>
          <cell r="D925" t="str">
            <v>FUN</v>
          </cell>
          <cell r="E925" t="str">
            <v>Fun.com Original</v>
          </cell>
          <cell r="F925">
            <v>12.5</v>
          </cell>
          <cell r="G925">
            <v>19.989999999999998</v>
          </cell>
          <cell r="H925">
            <v>3</v>
          </cell>
          <cell r="I925"/>
          <cell r="J925"/>
          <cell r="K925"/>
          <cell r="L925"/>
          <cell r="M925">
            <v>889851285343</v>
          </cell>
          <cell r="N925" t="str">
            <v xml:space="preserve">PO Ready </v>
          </cell>
          <cell r="O925" t="str">
            <v>https://images.fun.com/products/87421/1-1.jpg</v>
          </cell>
          <cell r="P925" t="str">
            <v>elope Holiday St. Patrick's Day</v>
          </cell>
          <cell r="Q925" t="str">
            <v>2024 Supplement</v>
          </cell>
          <cell r="R925"/>
          <cell r="S925">
            <v>5165</v>
          </cell>
          <cell r="T925">
            <v>20</v>
          </cell>
        </row>
        <row r="926">
          <cell r="A926" t="str">
            <v>EL251508-ST</v>
          </cell>
          <cell r="B926" t="str">
            <v>EL251508-ST</v>
          </cell>
          <cell r="C926" t="str">
            <v>Olaf Fuzzy Cap</v>
          </cell>
          <cell r="D926" t="str">
            <v>Disney</v>
          </cell>
          <cell r="E926" t="str">
            <v>Frozen</v>
          </cell>
          <cell r="F926">
            <v>11.5</v>
          </cell>
          <cell r="G926">
            <v>22.99</v>
          </cell>
          <cell r="H926">
            <v>3</v>
          </cell>
          <cell r="I926"/>
          <cell r="J926"/>
          <cell r="K926"/>
          <cell r="L926"/>
          <cell r="M926">
            <v>889851217948</v>
          </cell>
          <cell r="N926" t="str">
            <v>In Production</v>
          </cell>
          <cell r="O926" t="str">
            <v>https://images.fun.com/products/85668/1-1.jpg</v>
          </cell>
          <cell r="P926" t="str">
            <v>Disney Frozen</v>
          </cell>
          <cell r="Q926" t="str">
            <v>2024 Catalog</v>
          </cell>
          <cell r="R926" t="e">
            <v>#N/A</v>
          </cell>
          <cell r="S926">
            <v>251508</v>
          </cell>
          <cell r="T926">
            <v>19</v>
          </cell>
        </row>
        <row r="927">
          <cell r="A927" t="str">
            <v>EL412784-ST</v>
          </cell>
          <cell r="B927" t="str">
            <v>EL412784-ST</v>
          </cell>
          <cell r="C927" t="str">
            <v>Maleficent Headband &amp; Collar Set</v>
          </cell>
          <cell r="D927" t="str">
            <v>Disney</v>
          </cell>
          <cell r="E927" t="str">
            <v>Villains - Maleficent</v>
          </cell>
          <cell r="F927">
            <v>15.99</v>
          </cell>
          <cell r="G927">
            <v>31.99</v>
          </cell>
          <cell r="H927">
            <v>3</v>
          </cell>
          <cell r="I927">
            <v>12</v>
          </cell>
          <cell r="J927"/>
          <cell r="K927"/>
          <cell r="L927"/>
          <cell r="M927" t="str">
            <v>618480034721</v>
          </cell>
          <cell r="N927" t="str">
            <v>In Production</v>
          </cell>
          <cell r="O927" t="str">
            <v>https://images.fun.com/products/41729/1-1.jpg</v>
          </cell>
          <cell r="P927" t="str">
            <v>Disney Villains</v>
          </cell>
          <cell r="Q927" t="str">
            <v>2024 Catalog</v>
          </cell>
          <cell r="R927">
            <v>41729</v>
          </cell>
          <cell r="S927">
            <v>412784</v>
          </cell>
          <cell r="T927">
            <v>19</v>
          </cell>
        </row>
        <row r="928">
          <cell r="A928" t="str">
            <v>EL400617TD-4T</v>
          </cell>
          <cell r="B928" t="str">
            <v>EL400617TD-4T</v>
          </cell>
          <cell r="C928" t="str">
            <v>The Cat in the Hat Costume Girls 4T</v>
          </cell>
          <cell r="D928" t="str">
            <v>Dr. Seuss</v>
          </cell>
          <cell r="E928" t="str">
            <v>The Cat in the Hat</v>
          </cell>
          <cell r="F928">
            <v>15.99</v>
          </cell>
          <cell r="G928">
            <v>31.99</v>
          </cell>
          <cell r="H928">
            <v>1</v>
          </cell>
          <cell r="I928">
            <v>36</v>
          </cell>
          <cell r="J928"/>
          <cell r="K928"/>
          <cell r="L928"/>
          <cell r="M928" t="str">
            <v>618480046014</v>
          </cell>
          <cell r="N928" t="str">
            <v>In Production</v>
          </cell>
          <cell r="O928" t="str">
            <v>https://images.fun.com/products/70644/1-1.jpg</v>
          </cell>
          <cell r="P928" t="str">
            <v>Dr. Seuss Cat in the Hat Costume</v>
          </cell>
          <cell r="Q928" t="str">
            <v>2024 Catalog</v>
          </cell>
          <cell r="R928">
            <v>70644</v>
          </cell>
          <cell r="S928" t="str">
            <v>4006174T</v>
          </cell>
          <cell r="T928">
            <v>19</v>
          </cell>
        </row>
        <row r="929">
          <cell r="A929" t="str">
            <v>EL400617CH-XS</v>
          </cell>
          <cell r="B929" t="str">
            <v>EL400617CH-XS</v>
          </cell>
          <cell r="C929" t="str">
            <v>The Cat in the Hat Costume Girls XS</v>
          </cell>
          <cell r="D929" t="str">
            <v>Dr. Seuss</v>
          </cell>
          <cell r="E929" t="str">
            <v>The Cat in the Hat</v>
          </cell>
          <cell r="F929">
            <v>18.5</v>
          </cell>
          <cell r="G929">
            <v>36.99</v>
          </cell>
          <cell r="H929">
            <v>1</v>
          </cell>
          <cell r="I929">
            <v>24</v>
          </cell>
          <cell r="J929"/>
          <cell r="K929"/>
          <cell r="L929"/>
          <cell r="M929" t="str">
            <v>618480048186</v>
          </cell>
          <cell r="N929" t="str">
            <v>In Production</v>
          </cell>
          <cell r="O929" t="str">
            <v>https://images.fun.com/products/70645/1-1.jpg</v>
          </cell>
          <cell r="P929" t="str">
            <v>Dr. Seuss Cat in the Hat Costume</v>
          </cell>
          <cell r="Q929" t="str">
            <v>2024 Catalog</v>
          </cell>
          <cell r="R929">
            <v>70645</v>
          </cell>
          <cell r="S929" t="str">
            <v>400617XS</v>
          </cell>
          <cell r="T929">
            <v>19</v>
          </cell>
        </row>
        <row r="930">
          <cell r="A930" t="str">
            <v>EL453110-ST</v>
          </cell>
          <cell r="B930" t="str">
            <v>EL453110-ST</v>
          </cell>
          <cell r="C930" t="str">
            <v>Dr. Seuss Winter Hat &amp; Scarf Kit</v>
          </cell>
          <cell r="D930" t="str">
            <v>Dr. Seuss</v>
          </cell>
          <cell r="E930" t="str">
            <v>Dr. Seuss</v>
          </cell>
          <cell r="F930">
            <v>12.5</v>
          </cell>
          <cell r="G930">
            <v>24.99</v>
          </cell>
          <cell r="H930">
            <v>3</v>
          </cell>
          <cell r="I930" t="str">
            <v/>
          </cell>
          <cell r="J930"/>
          <cell r="K930"/>
          <cell r="L930"/>
          <cell r="M930" t="str">
            <v>889851213162</v>
          </cell>
          <cell r="N930" t="str">
            <v>In Production</v>
          </cell>
          <cell r="O930" t="str">
            <v>https://images.fun.com/products/86650/1-1.jpg</v>
          </cell>
          <cell r="P930" t="str">
            <v>Dr. Seuss Cat in the Hat/Hat</v>
          </cell>
          <cell r="Q930" t="str">
            <v>2024 Catalog</v>
          </cell>
          <cell r="R930">
            <v>86650</v>
          </cell>
          <cell r="S930">
            <v>453110</v>
          </cell>
          <cell r="T930">
            <v>19</v>
          </cell>
        </row>
        <row r="931">
          <cell r="A931" t="str">
            <v>EL430106-ST</v>
          </cell>
          <cell r="B931" t="str">
            <v>EL430106-ST</v>
          </cell>
          <cell r="C931" t="str">
            <v>Fox in Socks Knee High Costume Socks</v>
          </cell>
          <cell r="D931" t="str">
            <v>Dr. Seuss</v>
          </cell>
          <cell r="E931" t="str">
            <v>Fox in Socks</v>
          </cell>
          <cell r="F931">
            <v>6.5</v>
          </cell>
          <cell r="G931">
            <v>12.99</v>
          </cell>
          <cell r="H931">
            <v>3</v>
          </cell>
          <cell r="I931">
            <v>96</v>
          </cell>
          <cell r="J931"/>
          <cell r="K931"/>
          <cell r="L931"/>
          <cell r="M931" t="str">
            <v>618480038453</v>
          </cell>
          <cell r="N931" t="str">
            <v>In Production</v>
          </cell>
          <cell r="O931" t="str">
            <v>https://images.fun.com/products/69240/1-1.jpg</v>
          </cell>
          <cell r="P931" t="str">
            <v>Dr. Seuss Socks</v>
          </cell>
          <cell r="Q931" t="str">
            <v>2024 Catalog</v>
          </cell>
          <cell r="R931">
            <v>69240</v>
          </cell>
          <cell r="S931">
            <v>430106</v>
          </cell>
          <cell r="T931">
            <v>19</v>
          </cell>
        </row>
        <row r="932">
          <cell r="A932" t="str">
            <v>EL451453-ST</v>
          </cell>
          <cell r="B932" t="str">
            <v>EL451453-ST</v>
          </cell>
          <cell r="C932" t="str">
            <v>The Grinch Feet Kids</v>
          </cell>
          <cell r="D932" t="str">
            <v>Dr. Seuss</v>
          </cell>
          <cell r="E932" t="str">
            <v>The Grinch</v>
          </cell>
          <cell r="F932">
            <v>6.99</v>
          </cell>
          <cell r="G932">
            <v>13.99</v>
          </cell>
          <cell r="H932">
            <v>3</v>
          </cell>
          <cell r="I932">
            <v>48</v>
          </cell>
          <cell r="J932"/>
          <cell r="K932"/>
          <cell r="L932"/>
          <cell r="M932" t="str">
            <v>618480046830</v>
          </cell>
          <cell r="N932" t="str">
            <v>PO Ready</v>
          </cell>
          <cell r="O932" t="str">
            <v>https://images.fun.com/products/75745/1-1.jpg</v>
          </cell>
          <cell r="P932" t="str">
            <v>Dr. Seuss The Grinch Costume Accessories</v>
          </cell>
          <cell r="Q932" t="str">
            <v>2024 Catalog</v>
          </cell>
          <cell r="R932">
            <v>75745</v>
          </cell>
          <cell r="S932">
            <v>451453</v>
          </cell>
          <cell r="T932">
            <v>19</v>
          </cell>
        </row>
        <row r="933">
          <cell r="A933" t="str">
            <v>EL451340PL-XXL</v>
          </cell>
          <cell r="B933" t="str">
            <v>EL451340PL-XXL</v>
          </cell>
          <cell r="C933" t="str">
            <v>The Grinch Fur Pants Adult Plus 2X</v>
          </cell>
          <cell r="D933" t="str">
            <v>Dr. Seuss</v>
          </cell>
          <cell r="E933" t="str">
            <v>The Grinch</v>
          </cell>
          <cell r="F933">
            <v>20.99</v>
          </cell>
          <cell r="G933">
            <v>41.99</v>
          </cell>
          <cell r="H933">
            <v>1</v>
          </cell>
          <cell r="I933">
            <v>18</v>
          </cell>
          <cell r="J933"/>
          <cell r="K933"/>
          <cell r="L933"/>
          <cell r="M933" t="str">
            <v>618480046908</v>
          </cell>
          <cell r="N933" t="str">
            <v>PO Ready</v>
          </cell>
          <cell r="O933" t="str">
            <v>https://images.fun.com/products/77731/1-1.jpg</v>
          </cell>
          <cell r="P933" t="str">
            <v>Dr. Seuss The Grinch Costume Accessories</v>
          </cell>
          <cell r="Q933" t="str">
            <v>2024 Catalog</v>
          </cell>
          <cell r="R933">
            <v>77731</v>
          </cell>
          <cell r="S933" t="str">
            <v>4513442X</v>
          </cell>
          <cell r="T933">
            <v>19</v>
          </cell>
        </row>
        <row r="934">
          <cell r="A934" t="str">
            <v>EL400622CH-XL</v>
          </cell>
          <cell r="B934" t="str">
            <v>EL400622CH-XL</v>
          </cell>
          <cell r="C934" t="str">
            <v>Thing 1&amp;2 Costume Girls XL</v>
          </cell>
          <cell r="D934" t="str">
            <v>Dr. Seuss</v>
          </cell>
          <cell r="E934" t="str">
            <v>The Cat in the Hat</v>
          </cell>
          <cell r="F934">
            <v>18.5</v>
          </cell>
          <cell r="G934">
            <v>36.99</v>
          </cell>
          <cell r="H934">
            <v>1</v>
          </cell>
          <cell r="I934">
            <v>24</v>
          </cell>
          <cell r="J934"/>
          <cell r="K934"/>
          <cell r="L934"/>
          <cell r="M934" t="str">
            <v>618480049558</v>
          </cell>
          <cell r="N934" t="str">
            <v>PO Ready</v>
          </cell>
          <cell r="O934" t="str">
            <v>https://images.fun.com/products/77454/1-1.jpg</v>
          </cell>
          <cell r="P934" t="str">
            <v>Dr. Seuss Thing 1 &amp; 2 Costume</v>
          </cell>
          <cell r="Q934" t="str">
            <v>2024 Catalog</v>
          </cell>
          <cell r="R934">
            <v>77454</v>
          </cell>
          <cell r="S934" t="str">
            <v>400622XL</v>
          </cell>
          <cell r="T934">
            <v>19</v>
          </cell>
        </row>
        <row r="935">
          <cell r="A935" t="str">
            <v>EL440571-ST</v>
          </cell>
          <cell r="B935" t="str">
            <v>EL440571-ST</v>
          </cell>
          <cell r="C935" t="str">
            <v>Sleepy Sloth Knit Scarf</v>
          </cell>
          <cell r="D935" t="str">
            <v>elope</v>
          </cell>
          <cell r="E935" t="str">
            <v>Elope Originals</v>
          </cell>
          <cell r="F935">
            <v>6.99</v>
          </cell>
          <cell r="G935">
            <v>13.99</v>
          </cell>
          <cell r="H935">
            <v>3</v>
          </cell>
          <cell r="I935">
            <v>48</v>
          </cell>
          <cell r="J935"/>
          <cell r="K935"/>
          <cell r="L935"/>
          <cell r="M935" t="str">
            <v>618480039931</v>
          </cell>
          <cell r="N935" t="str">
            <v>In Production</v>
          </cell>
          <cell r="O935" t="str">
            <v>https://images.fun.com/products/58902/1-1.jpg</v>
          </cell>
          <cell r="P935" t="str">
            <v>elope Animal</v>
          </cell>
          <cell r="Q935" t="str">
            <v>2024 Catalog</v>
          </cell>
          <cell r="R935">
            <v>58902</v>
          </cell>
          <cell r="S935">
            <v>440571</v>
          </cell>
          <cell r="T935">
            <v>19</v>
          </cell>
        </row>
        <row r="936">
          <cell r="A936" t="str">
            <v>EL160100-ST</v>
          </cell>
          <cell r="B936" t="str">
            <v>EL160100-ST</v>
          </cell>
          <cell r="C936" t="str">
            <v>Panda Plush Headband &amp; Paws Kit</v>
          </cell>
          <cell r="D936" t="str">
            <v>elope</v>
          </cell>
          <cell r="E936" t="str">
            <v>Elope Originals</v>
          </cell>
          <cell r="F936">
            <v>7.99</v>
          </cell>
          <cell r="G936">
            <v>15.99</v>
          </cell>
          <cell r="H936">
            <v>3</v>
          </cell>
          <cell r="I936">
            <v>36</v>
          </cell>
          <cell r="J936"/>
          <cell r="K936"/>
          <cell r="L936"/>
          <cell r="M936" t="str">
            <v>618480044423</v>
          </cell>
          <cell r="N936" t="str">
            <v>In Production</v>
          </cell>
          <cell r="O936" t="str">
            <v>https://images.fun.com/products/71086/1-1.jpg</v>
          </cell>
          <cell r="P936" t="str">
            <v>elope Animal Kit</v>
          </cell>
          <cell r="Q936" t="str">
            <v>2024 Catalog</v>
          </cell>
          <cell r="R936">
            <v>71086</v>
          </cell>
          <cell r="S936">
            <v>160100</v>
          </cell>
          <cell r="T936">
            <v>19</v>
          </cell>
        </row>
        <row r="937">
          <cell r="A937" t="str">
            <v>EL412435-ST</v>
          </cell>
          <cell r="B937" t="str">
            <v>EL412435-ST</v>
          </cell>
          <cell r="C937" t="str">
            <v>Stegosaurus HB &amp; Tail Kit</v>
          </cell>
          <cell r="D937" t="str">
            <v>elope</v>
          </cell>
          <cell r="E937" t="str">
            <v>Elope Originals</v>
          </cell>
          <cell r="F937">
            <v>10.99</v>
          </cell>
          <cell r="G937">
            <v>21.99</v>
          </cell>
          <cell r="H937">
            <v>3</v>
          </cell>
          <cell r="I937">
            <v>36</v>
          </cell>
          <cell r="J937"/>
          <cell r="K937"/>
          <cell r="L937"/>
          <cell r="M937" t="str">
            <v>618480041378</v>
          </cell>
          <cell r="N937" t="str">
            <v>In Production</v>
          </cell>
          <cell r="O937" t="str">
            <v>https://images.fun.com/products/69472/1-1.jpg</v>
          </cell>
          <cell r="P937" t="str">
            <v>elope Animal Kit</v>
          </cell>
          <cell r="Q937" t="str">
            <v>2024 Catalog</v>
          </cell>
          <cell r="R937">
            <v>69472</v>
          </cell>
          <cell r="S937">
            <v>412435</v>
          </cell>
          <cell r="T937">
            <v>19</v>
          </cell>
        </row>
        <row r="938">
          <cell r="A938" t="str">
            <v>EL453223-ST</v>
          </cell>
          <cell r="B938" t="str">
            <v>EL453223-ST</v>
          </cell>
          <cell r="C938" t="str">
            <v>Bat Costume Companion</v>
          </cell>
          <cell r="D938" t="str">
            <v>elope</v>
          </cell>
          <cell r="E938" t="str">
            <v>Elope Originals</v>
          </cell>
          <cell r="F938">
            <v>12.5</v>
          </cell>
          <cell r="G938">
            <v>24.99</v>
          </cell>
          <cell r="H938">
            <v>1</v>
          </cell>
          <cell r="I938"/>
          <cell r="J938"/>
          <cell r="K938"/>
          <cell r="L938"/>
          <cell r="M938">
            <v>889851232897</v>
          </cell>
          <cell r="N938" t="str">
            <v>In Production</v>
          </cell>
          <cell r="O938" t="str">
            <v>https://images.fun.com/products/81525/1-1.jpg</v>
          </cell>
          <cell r="P938" t="str">
            <v>elope Character Bag</v>
          </cell>
          <cell r="Q938" t="str">
            <v>2024 Catalog</v>
          </cell>
          <cell r="R938">
            <v>81525</v>
          </cell>
          <cell r="S938">
            <v>453223</v>
          </cell>
          <cell r="T938">
            <v>19</v>
          </cell>
        </row>
        <row r="939">
          <cell r="A939" t="str">
            <v>EL324830-ST</v>
          </cell>
          <cell r="B939" t="str">
            <v>EL324830-ST</v>
          </cell>
          <cell r="C939" t="str">
            <v>Hands Glasses Gold Glitter</v>
          </cell>
          <cell r="D939" t="str">
            <v>elope</v>
          </cell>
          <cell r="E939" t="str">
            <v>Elope Originals</v>
          </cell>
          <cell r="F939">
            <v>4.5</v>
          </cell>
          <cell r="G939">
            <v>8.99</v>
          </cell>
          <cell r="H939">
            <v>3</v>
          </cell>
          <cell r="I939">
            <v>240</v>
          </cell>
          <cell r="J939"/>
          <cell r="K939"/>
          <cell r="L939"/>
          <cell r="M939" t="str">
            <v>618480426014</v>
          </cell>
          <cell r="N939" t="str">
            <v>In Production</v>
          </cell>
          <cell r="O939" t="str">
            <v>https://images.fun.com/products/72631/1-1.jpg</v>
          </cell>
          <cell r="P939" t="str">
            <v>elope Glasses</v>
          </cell>
          <cell r="Q939" t="str">
            <v>2024 Catalog</v>
          </cell>
          <cell r="R939">
            <v>72631</v>
          </cell>
          <cell r="S939">
            <v>324830</v>
          </cell>
          <cell r="T939">
            <v>19</v>
          </cell>
        </row>
        <row r="940">
          <cell r="A940" t="str">
            <v>EL291922-ST</v>
          </cell>
          <cell r="B940" t="str">
            <v>EL291922-ST</v>
          </cell>
          <cell r="C940" t="str">
            <v>Evanora Deluxe Headpiece</v>
          </cell>
          <cell r="D940" t="str">
            <v>Disney</v>
          </cell>
          <cell r="E940" t="str">
            <v>Oz the Great and Powerful</v>
          </cell>
          <cell r="F940">
            <v>1.99</v>
          </cell>
          <cell r="G940">
            <v>1.99</v>
          </cell>
          <cell r="H940">
            <v>12</v>
          </cell>
          <cell r="I940">
            <v>96</v>
          </cell>
          <cell r="J940"/>
          <cell r="K940"/>
          <cell r="L940"/>
          <cell r="M940" t="str">
            <v>618480006407</v>
          </cell>
          <cell r="N940" t="str">
            <v>Discontinued Clearance</v>
          </cell>
          <cell r="O940" t="str">
            <v>https://images.fun.com/products/14749/1-1.jpg</v>
          </cell>
          <cell r="P940" t="str">
            <v>Disney</v>
          </cell>
          <cell r="Q940" t="str">
            <v>Disco - online only</v>
          </cell>
          <cell r="R940">
            <v>14749</v>
          </cell>
          <cell r="S940">
            <v>291922</v>
          </cell>
          <cell r="T940">
            <v>18</v>
          </cell>
        </row>
        <row r="941">
          <cell r="A941" t="str">
            <v>EL540050-ST</v>
          </cell>
          <cell r="B941" t="str">
            <v>EL540050-ST</v>
          </cell>
          <cell r="C941" t="str">
            <v>Mad Hatter Hat Pin Collection</v>
          </cell>
          <cell r="D941" t="str">
            <v>Disney</v>
          </cell>
          <cell r="E941" t="str">
            <v>Alice Through the Looking Glass</v>
          </cell>
          <cell r="F941">
            <v>12.5</v>
          </cell>
          <cell r="G941">
            <v>24.99</v>
          </cell>
          <cell r="H941">
            <v>3</v>
          </cell>
          <cell r="I941">
            <v>80</v>
          </cell>
          <cell r="J941"/>
          <cell r="K941"/>
          <cell r="L941"/>
          <cell r="M941" t="str">
            <v>618480028034</v>
          </cell>
          <cell r="N941" t="str">
            <v>In Production</v>
          </cell>
          <cell r="O941" t="str">
            <v>https://images.fun.com/products/37013/1-1.jpg</v>
          </cell>
          <cell r="P941" t="str">
            <v xml:space="preserve">Disney Alice in Wonderland </v>
          </cell>
          <cell r="Q941" t="str">
            <v>2024 Catalog</v>
          </cell>
          <cell r="R941">
            <v>37013</v>
          </cell>
          <cell r="S941">
            <v>540050</v>
          </cell>
          <cell r="T941">
            <v>18</v>
          </cell>
        </row>
        <row r="942">
          <cell r="A942" t="str">
            <v>EL451324-ST</v>
          </cell>
          <cell r="B942" t="str">
            <v>EL451324-ST</v>
          </cell>
          <cell r="C942" t="str">
            <v>Cogsworth Costume Kit</v>
          </cell>
          <cell r="D942" t="str">
            <v>Disney</v>
          </cell>
          <cell r="E942" t="str">
            <v>Beauty &amp; The Beast</v>
          </cell>
          <cell r="F942">
            <v>22.99</v>
          </cell>
          <cell r="G942">
            <v>39.99</v>
          </cell>
          <cell r="H942">
            <v>1</v>
          </cell>
          <cell r="I942"/>
          <cell r="J942"/>
          <cell r="K942"/>
          <cell r="L942"/>
          <cell r="M942">
            <v>618480046502</v>
          </cell>
          <cell r="N942" t="str">
            <v>Resample</v>
          </cell>
          <cell r="O942" t="str">
            <v>https://images.fun.com/products/88797/1-1.jpg</v>
          </cell>
          <cell r="P942" t="str">
            <v>Disney Beauty &amp; The Beast</v>
          </cell>
          <cell r="Q942" t="str">
            <v>2024 Catalog</v>
          </cell>
          <cell r="R942">
            <v>88797</v>
          </cell>
          <cell r="S942">
            <v>451324</v>
          </cell>
          <cell r="T942">
            <v>18</v>
          </cell>
        </row>
        <row r="943">
          <cell r="A943" t="str">
            <v>EL453119-ST</v>
          </cell>
          <cell r="B943" t="str">
            <v>EL453119-ST</v>
          </cell>
          <cell r="C943" t="str">
            <v>Chip Costume Companion</v>
          </cell>
          <cell r="D943" t="str">
            <v>Disney</v>
          </cell>
          <cell r="E943" t="str">
            <v>Beauty &amp; The Beast</v>
          </cell>
          <cell r="F943">
            <v>17.5</v>
          </cell>
          <cell r="G943">
            <v>34.99</v>
          </cell>
          <cell r="H943">
            <v>1</v>
          </cell>
          <cell r="I943">
            <v>12</v>
          </cell>
          <cell r="J943"/>
          <cell r="K943"/>
          <cell r="L943"/>
          <cell r="M943" t="str">
            <v>889851217726</v>
          </cell>
          <cell r="N943" t="str">
            <v>In Production</v>
          </cell>
          <cell r="O943" t="str">
            <v>https://images.fun.com/products/82367/1-1.jpg</v>
          </cell>
          <cell r="P943" t="str">
            <v>Disney Character Bag</v>
          </cell>
          <cell r="Q943" t="str">
            <v>2024 Catalog</v>
          </cell>
          <cell r="R943">
            <v>82367</v>
          </cell>
          <cell r="S943">
            <v>453119</v>
          </cell>
          <cell r="T943">
            <v>18</v>
          </cell>
        </row>
        <row r="944">
          <cell r="A944" t="str">
            <v>EL429209-ST</v>
          </cell>
          <cell r="B944" t="str">
            <v>EL429209-ST</v>
          </cell>
          <cell r="C944" t="str">
            <v>Hei Hei Costume Companion</v>
          </cell>
          <cell r="D944" t="str">
            <v>Disney</v>
          </cell>
          <cell r="E944" t="str">
            <v>Moana</v>
          </cell>
          <cell r="F944">
            <v>17.5</v>
          </cell>
          <cell r="G944">
            <v>34.99</v>
          </cell>
          <cell r="H944">
            <v>1</v>
          </cell>
          <cell r="I944">
            <v>12</v>
          </cell>
          <cell r="J944"/>
          <cell r="K944"/>
          <cell r="L944"/>
          <cell r="M944" t="str">
            <v>618480044089</v>
          </cell>
          <cell r="N944" t="str">
            <v>In Production</v>
          </cell>
          <cell r="O944" t="str">
            <v>https://images.fun.com/products/82364/1-1.jpg</v>
          </cell>
          <cell r="P944" t="str">
            <v>Disney Character Bag</v>
          </cell>
          <cell r="Q944" t="str">
            <v>2024 Catalog</v>
          </cell>
          <cell r="R944">
            <v>82364</v>
          </cell>
          <cell r="S944">
            <v>429209</v>
          </cell>
          <cell r="T944">
            <v>18</v>
          </cell>
        </row>
        <row r="945">
          <cell r="A945" t="str">
            <v>EL453117-ST</v>
          </cell>
          <cell r="B945" t="str">
            <v>EL453117-ST</v>
          </cell>
          <cell r="C945" t="str">
            <v>Bert Hat, Scarf &amp; Brush Kit</v>
          </cell>
          <cell r="D945" t="str">
            <v>Disney</v>
          </cell>
          <cell r="E945" t="str">
            <v>Mary Poppins</v>
          </cell>
          <cell r="F945">
            <v>12.5</v>
          </cell>
          <cell r="G945">
            <v>24.99</v>
          </cell>
          <cell r="H945">
            <v>3</v>
          </cell>
          <cell r="I945"/>
          <cell r="J945"/>
          <cell r="K945"/>
          <cell r="L945"/>
          <cell r="M945">
            <v>889851217658</v>
          </cell>
          <cell r="N945" t="str">
            <v>In Production</v>
          </cell>
          <cell r="O945" t="str">
            <v>https://images.fun.com/products/85655/1-1.jpg</v>
          </cell>
          <cell r="P945" t="str">
            <v>Disney Mary Poppins</v>
          </cell>
          <cell r="Q945" t="str">
            <v>2024 Catalog</v>
          </cell>
          <cell r="R945" t="e">
            <v>#N/A</v>
          </cell>
          <cell r="S945">
            <v>453117</v>
          </cell>
          <cell r="T945">
            <v>18</v>
          </cell>
        </row>
        <row r="946">
          <cell r="A946" t="str">
            <v>EL412800-ST</v>
          </cell>
          <cell r="B946" t="str">
            <v>EL412800-ST</v>
          </cell>
          <cell r="C946" t="str">
            <v>Peter Pan, Mr. Smee Hat &amp; Glasses Kit</v>
          </cell>
          <cell r="D946" t="str">
            <v>Disney</v>
          </cell>
          <cell r="E946" t="str">
            <v>Disney Classic</v>
          </cell>
          <cell r="F946">
            <v>10.99</v>
          </cell>
          <cell r="G946">
            <v>21.99</v>
          </cell>
          <cell r="H946">
            <v>3</v>
          </cell>
          <cell r="I946">
            <v>48</v>
          </cell>
          <cell r="J946"/>
          <cell r="K946"/>
          <cell r="L946"/>
          <cell r="M946" t="str">
            <v>618480043488</v>
          </cell>
          <cell r="N946" t="str">
            <v>In Production</v>
          </cell>
          <cell r="O946" t="str">
            <v>https://images.fun.com/products/71643/1-1.jpg</v>
          </cell>
          <cell r="P946" t="str">
            <v>Disney Peter Pan</v>
          </cell>
          <cell r="Q946" t="str">
            <v>2024 Catalog</v>
          </cell>
          <cell r="R946">
            <v>71643</v>
          </cell>
          <cell r="S946">
            <v>412800</v>
          </cell>
          <cell r="T946">
            <v>18</v>
          </cell>
        </row>
        <row r="947">
          <cell r="A947" t="str">
            <v>EL251584TD-TD</v>
          </cell>
          <cell r="B947" t="str">
            <v>EL251584TD-TD</v>
          </cell>
          <cell r="C947" t="str">
            <v>Elite Captain Hook Hat Toddler</v>
          </cell>
          <cell r="D947" t="str">
            <v>Disney</v>
          </cell>
          <cell r="E947" t="str">
            <v>Disney Villains</v>
          </cell>
          <cell r="F947">
            <v>12.5</v>
          </cell>
          <cell r="G947">
            <v>24.99</v>
          </cell>
          <cell r="H947">
            <v>3</v>
          </cell>
          <cell r="I947"/>
          <cell r="J947"/>
          <cell r="K947"/>
          <cell r="L947"/>
          <cell r="M947">
            <v>889851255933</v>
          </cell>
          <cell r="N947" t="str">
            <v>Pre Pro Approved</v>
          </cell>
          <cell r="O947"/>
          <cell r="P947" t="str">
            <v>Disney Pirate</v>
          </cell>
          <cell r="Q947" t="str">
            <v>2024 Catalog</v>
          </cell>
          <cell r="R947" t="e">
            <v>#N/A</v>
          </cell>
          <cell r="S947" t="str">
            <v>EL251584</v>
          </cell>
          <cell r="T947">
            <v>18</v>
          </cell>
        </row>
        <row r="948">
          <cell r="A948" t="str">
            <v>EL412824-ST</v>
          </cell>
          <cell r="B948" t="str">
            <v>EL412824-ST</v>
          </cell>
          <cell r="C948" t="str">
            <v>Emp New Groove, Kronk Hat, Collar &amp; Cuffs Kit</v>
          </cell>
          <cell r="D948" t="str">
            <v>Disney</v>
          </cell>
          <cell r="E948" t="str">
            <v>The Emperor's New Groove</v>
          </cell>
          <cell r="F948">
            <v>7.99</v>
          </cell>
          <cell r="G948">
            <v>15.99</v>
          </cell>
          <cell r="H948">
            <v>3</v>
          </cell>
          <cell r="I948">
            <v>96</v>
          </cell>
          <cell r="J948"/>
          <cell r="K948"/>
          <cell r="L948"/>
          <cell r="M948" t="str">
            <v>618480043839</v>
          </cell>
          <cell r="N948" t="str">
            <v>In Production</v>
          </cell>
          <cell r="O948" t="str">
            <v>https://images.fun.com/products/71645/1-1.jpg</v>
          </cell>
          <cell r="P948" t="str">
            <v>Disney The Emperor's New Groove</v>
          </cell>
          <cell r="Q948" t="str">
            <v>2024 Catalog</v>
          </cell>
          <cell r="R948">
            <v>71645</v>
          </cell>
          <cell r="S948">
            <v>412824</v>
          </cell>
          <cell r="T948">
            <v>18</v>
          </cell>
        </row>
        <row r="949">
          <cell r="A949" t="str">
            <v>EL451500-ST</v>
          </cell>
          <cell r="B949" t="str">
            <v>EL451500-ST</v>
          </cell>
          <cell r="C949" t="str">
            <v>Little Mermaid Flotsam and Jetsam Costume Scarf</v>
          </cell>
          <cell r="D949" t="str">
            <v>Disney</v>
          </cell>
          <cell r="E949" t="str">
            <v>The Little Mermaid</v>
          </cell>
          <cell r="F949">
            <v>14.99</v>
          </cell>
          <cell r="G949">
            <v>29.99</v>
          </cell>
          <cell r="H949">
            <v>3</v>
          </cell>
          <cell r="I949"/>
          <cell r="J949"/>
          <cell r="K949"/>
          <cell r="L949"/>
          <cell r="M949">
            <v>618480045277</v>
          </cell>
          <cell r="N949" t="str">
            <v>PO Ready</v>
          </cell>
          <cell r="O949" t="str">
            <v>https://images.fun.com/products/75064/1-1.jpg</v>
          </cell>
          <cell r="P949" t="str">
            <v xml:space="preserve">Disney The Little Mermaid </v>
          </cell>
          <cell r="Q949" t="str">
            <v>2024 Supplement</v>
          </cell>
          <cell r="R949"/>
          <cell r="S949">
            <v>451500</v>
          </cell>
          <cell r="T949">
            <v>18</v>
          </cell>
        </row>
        <row r="950">
          <cell r="A950" t="str">
            <v>EL400613CH-XS</v>
          </cell>
          <cell r="B950" t="str">
            <v>EL400613CH-XS</v>
          </cell>
          <cell r="C950" t="str">
            <v>The Cat in the Hat Deluxe Costume Kids XS</v>
          </cell>
          <cell r="D950" t="str">
            <v>Dr. Seuss</v>
          </cell>
          <cell r="E950" t="str">
            <v>The Cat in the Hat</v>
          </cell>
          <cell r="F950">
            <v>21.5</v>
          </cell>
          <cell r="G950">
            <v>42.99</v>
          </cell>
          <cell r="H950">
            <v>1</v>
          </cell>
          <cell r="I950">
            <v>12</v>
          </cell>
          <cell r="J950"/>
          <cell r="K950"/>
          <cell r="L950"/>
          <cell r="M950" t="str">
            <v>618480046083</v>
          </cell>
          <cell r="N950" t="str">
            <v>In Production</v>
          </cell>
          <cell r="O950" t="str">
            <v>https://images.fun.com/products/70638/1-1.jpg</v>
          </cell>
          <cell r="P950" t="str">
            <v>Dr. Seuss Cat in the Hat Costume</v>
          </cell>
          <cell r="Q950" t="str">
            <v>2024 Catalog</v>
          </cell>
          <cell r="R950">
            <v>70638</v>
          </cell>
          <cell r="S950" t="str">
            <v>400613XS</v>
          </cell>
          <cell r="T950">
            <v>18</v>
          </cell>
        </row>
        <row r="951">
          <cell r="A951" t="str">
            <v>EL400612AD-XS</v>
          </cell>
          <cell r="B951" t="str">
            <v>EL400612AD-XS</v>
          </cell>
          <cell r="C951" t="str">
            <v>The Cat in the Hat Deluxe Costume Adult XS</v>
          </cell>
          <cell r="D951" t="str">
            <v>Dr. Seuss</v>
          </cell>
          <cell r="E951" t="str">
            <v>The Cat in the Hat</v>
          </cell>
          <cell r="F951">
            <v>26.5</v>
          </cell>
          <cell r="G951">
            <v>52.99</v>
          </cell>
          <cell r="H951">
            <v>1</v>
          </cell>
          <cell r="I951">
            <v>12</v>
          </cell>
          <cell r="J951"/>
          <cell r="K951"/>
          <cell r="L951"/>
          <cell r="M951" t="str">
            <v>618480045826</v>
          </cell>
          <cell r="N951" t="str">
            <v>In Production</v>
          </cell>
          <cell r="O951" t="str">
            <v>https://images.fun.com/products/70636/1-1.jpg</v>
          </cell>
          <cell r="P951" t="str">
            <v>Dr. Seuss Cat in the Hat Costume</v>
          </cell>
          <cell r="Q951" t="str">
            <v>2024 Catalog</v>
          </cell>
          <cell r="R951">
            <v>70636</v>
          </cell>
          <cell r="S951" t="str">
            <v>400612XS</v>
          </cell>
          <cell r="T951">
            <v>18</v>
          </cell>
        </row>
        <row r="952">
          <cell r="A952" t="str">
            <v>EL430108-ST</v>
          </cell>
          <cell r="B952" t="str">
            <v>EL430108-ST</v>
          </cell>
          <cell r="C952" t="str">
            <v>Oh the Places You'll Go! Costume Crew Socks</v>
          </cell>
          <cell r="D952" t="str">
            <v>Dr. Seuss</v>
          </cell>
          <cell r="E952" t="str">
            <v>Dr. Seuss</v>
          </cell>
          <cell r="F952">
            <v>5.25</v>
          </cell>
          <cell r="G952">
            <v>10.5</v>
          </cell>
          <cell r="H952">
            <v>3</v>
          </cell>
          <cell r="I952">
            <v>96</v>
          </cell>
          <cell r="J952"/>
          <cell r="K952"/>
          <cell r="L952"/>
          <cell r="M952" t="str">
            <v>618480038460</v>
          </cell>
          <cell r="N952" t="str">
            <v>In Production</v>
          </cell>
          <cell r="O952" t="str">
            <v>https://images.fun.com/products/47100/1-1.jpg</v>
          </cell>
          <cell r="P952" t="str">
            <v>Dr. Seuss Socks</v>
          </cell>
          <cell r="Q952" t="str">
            <v>2024 Catalog</v>
          </cell>
          <cell r="R952">
            <v>47100</v>
          </cell>
          <cell r="S952">
            <v>430108</v>
          </cell>
          <cell r="T952">
            <v>18</v>
          </cell>
        </row>
        <row r="953">
          <cell r="A953" t="str">
            <v>EL400622TD-4T</v>
          </cell>
          <cell r="B953" t="str">
            <v>EL400622TD-4T</v>
          </cell>
          <cell r="C953" t="str">
            <v>Thing 1&amp;2 Costume Toddler Girls 4T</v>
          </cell>
          <cell r="D953" t="str">
            <v>Dr. Seuss</v>
          </cell>
          <cell r="E953" t="str">
            <v>The Cat in the Hat</v>
          </cell>
          <cell r="F953">
            <v>15.99</v>
          </cell>
          <cell r="G953">
            <v>31.99</v>
          </cell>
          <cell r="H953">
            <v>1</v>
          </cell>
          <cell r="I953">
            <v>24</v>
          </cell>
          <cell r="J953"/>
          <cell r="K953"/>
          <cell r="L953"/>
          <cell r="M953" t="str">
            <v>618480046199</v>
          </cell>
          <cell r="N953" t="str">
            <v>PO Ready</v>
          </cell>
          <cell r="O953" t="str">
            <v>https://images.fun.com/products/77453/1-1.jpg</v>
          </cell>
          <cell r="P953" t="str">
            <v>Dr. Seuss Thing 1 &amp; 2 Costume</v>
          </cell>
          <cell r="Q953" t="str">
            <v>2024 Catalog</v>
          </cell>
          <cell r="R953">
            <v>77453</v>
          </cell>
          <cell r="S953" t="str">
            <v>4006224T</v>
          </cell>
          <cell r="T953">
            <v>18</v>
          </cell>
        </row>
        <row r="954">
          <cell r="A954" t="str">
            <v>EL292216-ST</v>
          </cell>
          <cell r="B954" t="str">
            <v>EL292216-ST</v>
          </cell>
          <cell r="C954" t="str">
            <v>Thing 1&amp;2 Bricky Blocks Build-On Snapback Hat Kit</v>
          </cell>
          <cell r="D954" t="str">
            <v>Dr. Seuss</v>
          </cell>
          <cell r="E954" t="str">
            <v>The Cat in the Hat</v>
          </cell>
          <cell r="F954">
            <v>5.25</v>
          </cell>
          <cell r="G954">
            <v>9.99</v>
          </cell>
          <cell r="H954">
            <v>6</v>
          </cell>
          <cell r="I954">
            <v>12</v>
          </cell>
          <cell r="J954"/>
          <cell r="K954"/>
          <cell r="L954"/>
          <cell r="M954" t="str">
            <v>618480037173</v>
          </cell>
          <cell r="N954" t="str">
            <v>In Production</v>
          </cell>
          <cell r="O954" t="str">
            <v>https://images.fun.com/products/69162/1-1.jpg</v>
          </cell>
          <cell r="P954" t="str">
            <v>Dr. Seuss Thing 1 &amp; 2 Hat</v>
          </cell>
          <cell r="Q954" t="str">
            <v>2024 Catalog</v>
          </cell>
          <cell r="R954">
            <v>69162</v>
          </cell>
          <cell r="S954">
            <v>292216</v>
          </cell>
          <cell r="T954">
            <v>18</v>
          </cell>
        </row>
        <row r="955">
          <cell r="A955" t="str">
            <v>EL451364-ST</v>
          </cell>
          <cell r="B955" t="str">
            <v>EL451364-ST</v>
          </cell>
          <cell r="C955" t="str">
            <v>Hermes Costume Kit</v>
          </cell>
          <cell r="D955" t="str">
            <v>elope</v>
          </cell>
          <cell r="E955" t="str">
            <v>Elope Originals</v>
          </cell>
          <cell r="F955">
            <v>10.99</v>
          </cell>
          <cell r="G955">
            <v>21.99</v>
          </cell>
          <cell r="H955">
            <v>3</v>
          </cell>
          <cell r="I955">
            <v>12</v>
          </cell>
          <cell r="J955"/>
          <cell r="K955"/>
          <cell r="L955"/>
          <cell r="M955" t="str">
            <v>618480047417</v>
          </cell>
          <cell r="N955" t="str">
            <v>PO Ready</v>
          </cell>
          <cell r="O955" t="str">
            <v>https://images.fun.com/products/80798/1-1.jpg</v>
          </cell>
          <cell r="P955" t="str">
            <v>elope Character</v>
          </cell>
          <cell r="Q955" t="str">
            <v>2024 Catalog</v>
          </cell>
          <cell r="R955">
            <v>80798</v>
          </cell>
          <cell r="S955">
            <v>451364</v>
          </cell>
          <cell r="T955">
            <v>18</v>
          </cell>
        </row>
        <row r="956">
          <cell r="A956" t="str">
            <v>EL451358-ST</v>
          </cell>
          <cell r="B956" t="str">
            <v>EL451358-ST</v>
          </cell>
          <cell r="C956" t="str">
            <v>Zeus Costume Kit (3 pc)</v>
          </cell>
          <cell r="D956" t="str">
            <v>elope</v>
          </cell>
          <cell r="E956" t="str">
            <v>Elope Originals</v>
          </cell>
          <cell r="F956">
            <v>10.99</v>
          </cell>
          <cell r="G956">
            <v>21.99</v>
          </cell>
          <cell r="H956">
            <v>3</v>
          </cell>
          <cell r="I956">
            <v>18</v>
          </cell>
          <cell r="J956"/>
          <cell r="K956"/>
          <cell r="L956"/>
          <cell r="M956" t="str">
            <v>618480047356</v>
          </cell>
          <cell r="N956" t="str">
            <v>PO Ready</v>
          </cell>
          <cell r="O956" t="str">
            <v>https://images.fun.com/products/75010/1-1.jpg</v>
          </cell>
          <cell r="P956" t="str">
            <v>elope Character</v>
          </cell>
          <cell r="Q956" t="str">
            <v>2024 Catalog</v>
          </cell>
          <cell r="R956">
            <v>75010</v>
          </cell>
          <cell r="S956">
            <v>451358</v>
          </cell>
          <cell r="T956">
            <v>18</v>
          </cell>
        </row>
        <row r="957">
          <cell r="A957" t="str">
            <v>EL453473-ST</v>
          </cell>
          <cell r="B957" t="str">
            <v>EL453473-ST</v>
          </cell>
          <cell r="C957" t="str">
            <v>Fire Wings</v>
          </cell>
          <cell r="D957" t="str">
            <v>elope</v>
          </cell>
          <cell r="E957" t="str">
            <v>Elope Originals</v>
          </cell>
          <cell r="F957">
            <v>12.5</v>
          </cell>
          <cell r="G957">
            <v>24.99</v>
          </cell>
          <cell r="H957">
            <v>3</v>
          </cell>
          <cell r="I957"/>
          <cell r="J957"/>
          <cell r="K957"/>
          <cell r="L957"/>
          <cell r="M957">
            <v>889851251898</v>
          </cell>
          <cell r="N957" t="str">
            <v>Pre Pro Approved</v>
          </cell>
          <cell r="O957"/>
          <cell r="P957" t="str">
            <v>elope Halloween</v>
          </cell>
          <cell r="Q957" t="str">
            <v>2024 Catalog</v>
          </cell>
          <cell r="R957" t="e">
            <v>#N/A</v>
          </cell>
          <cell r="S957">
            <v>453473</v>
          </cell>
          <cell r="T957">
            <v>18</v>
          </cell>
        </row>
        <row r="958">
          <cell r="A958" t="str">
            <v>EL568300-ST</v>
          </cell>
          <cell r="B958" t="str">
            <v>EL568300-ST</v>
          </cell>
          <cell r="C958" t="str">
            <v>Voodoo Bone Earrings</v>
          </cell>
          <cell r="D958" t="str">
            <v>elope</v>
          </cell>
          <cell r="E958" t="str">
            <v>Elope Originals</v>
          </cell>
          <cell r="F958">
            <v>4.99</v>
          </cell>
          <cell r="G958">
            <v>9.99</v>
          </cell>
          <cell r="H958">
            <v>3</v>
          </cell>
          <cell r="I958"/>
          <cell r="J958"/>
          <cell r="K958"/>
          <cell r="L958"/>
          <cell r="M958">
            <v>889851265666</v>
          </cell>
          <cell r="N958" t="str">
            <v>Pre Pro Approved</v>
          </cell>
          <cell r="O958" t="str">
            <v>https://images.fun.com/products/88875/1-1.jpg</v>
          </cell>
          <cell r="P958" t="str">
            <v>elope Halloween</v>
          </cell>
          <cell r="Q958" t="str">
            <v>2024 Catalog</v>
          </cell>
          <cell r="R958" t="e">
            <v>#N/A</v>
          </cell>
          <cell r="S958">
            <v>568300</v>
          </cell>
          <cell r="T958">
            <v>18</v>
          </cell>
        </row>
        <row r="959">
          <cell r="A959" t="str">
            <v>EL251514-ST</v>
          </cell>
          <cell r="B959" t="str">
            <v>EL251514-ST</v>
          </cell>
          <cell r="C959" t="str">
            <v>Sven Plush Hat</v>
          </cell>
          <cell r="D959" t="str">
            <v>Disney</v>
          </cell>
          <cell r="E959" t="str">
            <v>Frozen</v>
          </cell>
          <cell r="F959">
            <v>21.99</v>
          </cell>
          <cell r="G959">
            <v>39.99</v>
          </cell>
          <cell r="H959">
            <v>3</v>
          </cell>
          <cell r="I959"/>
          <cell r="J959"/>
          <cell r="K959"/>
          <cell r="L959"/>
          <cell r="M959">
            <v>889851218082</v>
          </cell>
          <cell r="N959" t="str">
            <v>PO Ready</v>
          </cell>
          <cell r="O959" t="str">
            <v>https://images.fun.com/products/86077/1-1.jpg</v>
          </cell>
          <cell r="P959" t="str">
            <v>Disney Frozen</v>
          </cell>
          <cell r="Q959" t="str">
            <v>2024 Catalog</v>
          </cell>
          <cell r="R959" t="e">
            <v>#N/A</v>
          </cell>
          <cell r="S959">
            <v>251514</v>
          </cell>
          <cell r="T959">
            <v>17</v>
          </cell>
        </row>
        <row r="960">
          <cell r="A960" t="str">
            <v>EL251521-ST</v>
          </cell>
          <cell r="B960" t="str">
            <v>EL251521</v>
          </cell>
          <cell r="C960" t="str">
            <v xml:space="preserve">Inside Out Fear Plush Hat </v>
          </cell>
          <cell r="D960" t="str">
            <v>Disney</v>
          </cell>
          <cell r="E960" t="str">
            <v>Pixar</v>
          </cell>
          <cell r="F960">
            <v>12.5</v>
          </cell>
          <cell r="G960">
            <v>24.99</v>
          </cell>
          <cell r="H960">
            <v>3</v>
          </cell>
          <cell r="I960"/>
          <cell r="J960"/>
          <cell r="K960"/>
          <cell r="L960"/>
          <cell r="M960">
            <v>889851308066</v>
          </cell>
          <cell r="N960" t="str">
            <v>PO Ready</v>
          </cell>
          <cell r="O960"/>
          <cell r="P960" t="str">
            <v>Disney Inside Out</v>
          </cell>
          <cell r="Q960" t="str">
            <v>2024 Catalog</v>
          </cell>
          <cell r="R960"/>
          <cell r="S960">
            <v>251521</v>
          </cell>
          <cell r="T960">
            <v>17</v>
          </cell>
        </row>
        <row r="961">
          <cell r="A961" t="str">
            <v>EL412802-ST</v>
          </cell>
          <cell r="B961" t="str">
            <v>EL412802-ST</v>
          </cell>
          <cell r="C961" t="str">
            <v>Lilo Headband &amp; Cuffs Kit</v>
          </cell>
          <cell r="D961" t="str">
            <v>Disney</v>
          </cell>
          <cell r="E961" t="str">
            <v>Lilo &amp; Stitch</v>
          </cell>
          <cell r="F961">
            <v>10.99</v>
          </cell>
          <cell r="G961">
            <v>21.99</v>
          </cell>
          <cell r="H961">
            <v>3</v>
          </cell>
          <cell r="I961">
            <v>24</v>
          </cell>
          <cell r="J961"/>
          <cell r="K961"/>
          <cell r="L961"/>
          <cell r="M961" t="str">
            <v>618480043525</v>
          </cell>
          <cell r="N961" t="str">
            <v>PO Ready</v>
          </cell>
          <cell r="O961" t="str">
            <v>https://images.fun.com/products/74251/1-1.jpg</v>
          </cell>
          <cell r="P961" t="str">
            <v>Disney Lilo &amp; Stitch</v>
          </cell>
          <cell r="Q961" t="str">
            <v>2024 Catalog</v>
          </cell>
          <cell r="R961">
            <v>74251</v>
          </cell>
          <cell r="S961">
            <v>412802</v>
          </cell>
          <cell r="T961">
            <v>17</v>
          </cell>
        </row>
        <row r="962">
          <cell r="A962" t="str">
            <v>EL251506-ST</v>
          </cell>
          <cell r="B962" t="str">
            <v>EL251506-ST</v>
          </cell>
          <cell r="C962" t="str">
            <v>Dwarf Plush Hat &amp; Beard</v>
          </cell>
          <cell r="D962" t="str">
            <v>Disney</v>
          </cell>
          <cell r="E962" t="str">
            <v>Snow White</v>
          </cell>
          <cell r="F962">
            <v>9.99</v>
          </cell>
          <cell r="G962">
            <v>19.989999999999998</v>
          </cell>
          <cell r="H962">
            <v>3</v>
          </cell>
          <cell r="I962">
            <v>25</v>
          </cell>
          <cell r="J962"/>
          <cell r="K962"/>
          <cell r="L962"/>
          <cell r="M962" t="str">
            <v>889851217757</v>
          </cell>
          <cell r="N962" t="str">
            <v>In Production</v>
          </cell>
          <cell r="O962" t="str">
            <v>https://images.fun.com/products/80780/1-1.jpg</v>
          </cell>
          <cell r="P962" t="str">
            <v>Disney Snow White</v>
          </cell>
          <cell r="Q962" t="str">
            <v>2024 Catalog</v>
          </cell>
          <cell r="R962">
            <v>80780</v>
          </cell>
          <cell r="S962">
            <v>251506</v>
          </cell>
          <cell r="T962">
            <v>17</v>
          </cell>
        </row>
        <row r="963">
          <cell r="A963" t="str">
            <v>EL200582-ST</v>
          </cell>
          <cell r="B963" t="str">
            <v>EL200582-ST</v>
          </cell>
          <cell r="C963" t="str">
            <v>Donald Duck Sprazy Toy Hat</v>
          </cell>
          <cell r="D963" t="str">
            <v>Disney</v>
          </cell>
          <cell r="E963" t="str">
            <v>Mickey &amp; Friends</v>
          </cell>
          <cell r="F963">
            <v>13.5</v>
          </cell>
          <cell r="G963">
            <v>26.99</v>
          </cell>
          <cell r="H963">
            <v>3</v>
          </cell>
          <cell r="I963">
            <v>48</v>
          </cell>
          <cell r="J963"/>
          <cell r="K963"/>
          <cell r="L963"/>
          <cell r="M963" t="str">
            <v>618480041798</v>
          </cell>
          <cell r="N963" t="str">
            <v>In Production</v>
          </cell>
          <cell r="O963" t="str">
            <v>https://images.fun.com/products/71502/1-1.jpg</v>
          </cell>
          <cell r="P963" t="str">
            <v xml:space="preserve">Disney Sprazy </v>
          </cell>
          <cell r="Q963" t="str">
            <v>2024 Catalog</v>
          </cell>
          <cell r="R963">
            <v>71502</v>
          </cell>
          <cell r="S963">
            <v>200582</v>
          </cell>
          <cell r="T963">
            <v>17</v>
          </cell>
        </row>
        <row r="964">
          <cell r="A964" t="str">
            <v>EL412785-ST</v>
          </cell>
          <cell r="B964" t="str">
            <v>EL412785-ST</v>
          </cell>
          <cell r="C964" t="str">
            <v>Ursula Headband &amp; Collar Set</v>
          </cell>
          <cell r="D964" t="str">
            <v>Disney</v>
          </cell>
          <cell r="E964" t="str">
            <v>The Little Mermaid - Villains</v>
          </cell>
          <cell r="F964">
            <v>15.99</v>
          </cell>
          <cell r="G964">
            <v>31.99</v>
          </cell>
          <cell r="H964">
            <v>3</v>
          </cell>
          <cell r="I964">
            <v>12</v>
          </cell>
          <cell r="J964"/>
          <cell r="K964"/>
          <cell r="L964"/>
          <cell r="M964" t="str">
            <v>618480034899</v>
          </cell>
          <cell r="N964" t="str">
            <v>In Production</v>
          </cell>
          <cell r="O964" t="str">
            <v>https://images.fun.com/products/69203/1-1.jpg</v>
          </cell>
          <cell r="P964" t="str">
            <v>Disney Villains</v>
          </cell>
          <cell r="Q964" t="str">
            <v>2024 Catalog</v>
          </cell>
          <cell r="R964">
            <v>69203</v>
          </cell>
          <cell r="S964">
            <v>412785</v>
          </cell>
          <cell r="T964">
            <v>17</v>
          </cell>
        </row>
        <row r="965">
          <cell r="A965" t="str">
            <v>EL4006132TD-2T</v>
          </cell>
          <cell r="B965" t="str">
            <v>EL4006132TD-2T</v>
          </cell>
          <cell r="C965" t="str">
            <v>The Cat in the Hat Deluxe Costume Toddler 2T</v>
          </cell>
          <cell r="D965" t="str">
            <v>Dr. Seuss</v>
          </cell>
          <cell r="E965" t="str">
            <v>The Cat in the Hat</v>
          </cell>
          <cell r="F965">
            <v>18.5</v>
          </cell>
          <cell r="G965">
            <v>36.99</v>
          </cell>
          <cell r="H965">
            <v>1</v>
          </cell>
          <cell r="I965">
            <v>12</v>
          </cell>
          <cell r="J965"/>
          <cell r="K965"/>
          <cell r="L965"/>
          <cell r="M965" t="str">
            <v>618480046038</v>
          </cell>
          <cell r="N965" t="str">
            <v>In Production</v>
          </cell>
          <cell r="O965" t="str">
            <v>https://images.fun.com/products/70637/1-1.jpg</v>
          </cell>
          <cell r="P965" t="str">
            <v>Dr. Seuss Cat in the Hat Costume</v>
          </cell>
          <cell r="Q965" t="str">
            <v>2024 Catalog</v>
          </cell>
          <cell r="R965">
            <v>70637</v>
          </cell>
          <cell r="S965" t="str">
            <v>4006132T</v>
          </cell>
          <cell r="T965">
            <v>17</v>
          </cell>
        </row>
        <row r="966">
          <cell r="A966" t="str">
            <v>EL400612PL-1X</v>
          </cell>
          <cell r="B966" t="str">
            <v>EL400612PL-1X</v>
          </cell>
          <cell r="C966" t="str">
            <v>The Cat in the Hat Deluxe Costume Adult Plus 1X</v>
          </cell>
          <cell r="D966" t="str">
            <v>Dr. Seuss</v>
          </cell>
          <cell r="E966" t="str">
            <v>The Cat in the Hat</v>
          </cell>
          <cell r="F966">
            <v>29.99</v>
          </cell>
          <cell r="G966">
            <v>59.99</v>
          </cell>
          <cell r="H966">
            <v>1</v>
          </cell>
          <cell r="I966">
            <v>12</v>
          </cell>
          <cell r="J966"/>
          <cell r="K966"/>
          <cell r="L966"/>
          <cell r="M966" t="str">
            <v>618480046021</v>
          </cell>
          <cell r="N966" t="str">
            <v>In Production</v>
          </cell>
          <cell r="O966" t="str">
            <v>https://images.fun.com/products/70635/1-1.jpg</v>
          </cell>
          <cell r="P966" t="str">
            <v>Dr. Seuss Cat in the Hat Costume</v>
          </cell>
          <cell r="Q966" t="str">
            <v>2024 Catalog</v>
          </cell>
          <cell r="R966">
            <v>70635</v>
          </cell>
          <cell r="S966" t="str">
            <v>4006121X</v>
          </cell>
          <cell r="T966">
            <v>17</v>
          </cell>
        </row>
        <row r="967">
          <cell r="A967" t="str">
            <v>EL451342-M</v>
          </cell>
          <cell r="B967" t="str">
            <v>EL451342-M</v>
          </cell>
          <cell r="C967" t="str">
            <v>Dr. Seuss Grinch Open Face Kids Costume M</v>
          </cell>
          <cell r="D967" t="str">
            <v>Dr. Seuss</v>
          </cell>
          <cell r="E967" t="str">
            <v>The Grinch</v>
          </cell>
          <cell r="F967">
            <v>39.99</v>
          </cell>
          <cell r="G967">
            <v>74.989999999999995</v>
          </cell>
          <cell r="H967">
            <v>1</v>
          </cell>
          <cell r="I967"/>
          <cell r="J967"/>
          <cell r="K967"/>
          <cell r="L967"/>
          <cell r="M967">
            <v>618480046885</v>
          </cell>
          <cell r="N967"/>
          <cell r="O967" t="str">
            <v>https://images.fun.com/products/77201/1-1.jpg</v>
          </cell>
          <cell r="P967" t="str">
            <v xml:space="preserve">Dr. Seuss The Grinch Costume </v>
          </cell>
          <cell r="Q967" t="str">
            <v>2024 Catalog</v>
          </cell>
          <cell r="R967"/>
          <cell r="S967" t="str">
            <v>EL451342-M</v>
          </cell>
          <cell r="T967">
            <v>17</v>
          </cell>
        </row>
        <row r="968">
          <cell r="A968" t="str">
            <v>EL403160PL-XXL</v>
          </cell>
          <cell r="B968" t="str">
            <v>EL403160PL-XXL</v>
          </cell>
          <cell r="C968" t="str">
            <v>Thing 1&amp;2 Costume Mens 2X</v>
          </cell>
          <cell r="D968" t="str">
            <v>Dr. Seuss</v>
          </cell>
          <cell r="E968" t="str">
            <v>The Cat in the Hat</v>
          </cell>
          <cell r="F968">
            <v>21.5</v>
          </cell>
          <cell r="G968">
            <v>42.99</v>
          </cell>
          <cell r="H968">
            <v>1</v>
          </cell>
          <cell r="I968">
            <v>18</v>
          </cell>
          <cell r="J968"/>
          <cell r="K968"/>
          <cell r="L968"/>
          <cell r="M968" t="str">
            <v>618480049107</v>
          </cell>
          <cell r="N968" t="str">
            <v>PO Ready</v>
          </cell>
          <cell r="O968" t="str">
            <v>https://images.fun.com/products/14889/1-1.jpg</v>
          </cell>
          <cell r="P968" t="str">
            <v>Dr. Seuss Thing 1 &amp; 2 Costume</v>
          </cell>
          <cell r="Q968" t="str">
            <v>2024 Catalog</v>
          </cell>
          <cell r="R968">
            <v>74185</v>
          </cell>
          <cell r="S968" t="str">
            <v>403160AD2X</v>
          </cell>
          <cell r="T968">
            <v>17</v>
          </cell>
        </row>
        <row r="969">
          <cell r="A969" t="str">
            <v>EL251536-ST</v>
          </cell>
          <cell r="B969" t="str">
            <v>EL251536-ST</v>
          </cell>
          <cell r="C969" t="str">
            <v>Moon Hat</v>
          </cell>
          <cell r="D969" t="str">
            <v>elope</v>
          </cell>
          <cell r="E969" t="str">
            <v>Elope Originals</v>
          </cell>
          <cell r="F969">
            <v>9.99</v>
          </cell>
          <cell r="G969">
            <v>19.989999999999998</v>
          </cell>
          <cell r="H969">
            <v>3</v>
          </cell>
          <cell r="I969" t="str">
            <v/>
          </cell>
          <cell r="J969"/>
          <cell r="K969"/>
          <cell r="L969"/>
          <cell r="M969" t="str">
            <v>889851224458</v>
          </cell>
          <cell r="N969" t="str">
            <v>In Production</v>
          </cell>
          <cell r="O969" t="str">
            <v>https://images.fun.com/products/81519/1-1.jpg</v>
          </cell>
          <cell r="P969" t="str">
            <v>elope Astronaut</v>
          </cell>
          <cell r="Q969" t="str">
            <v>2024 Catalog</v>
          </cell>
          <cell r="R969">
            <v>81519</v>
          </cell>
          <cell r="S969">
            <v>251536</v>
          </cell>
          <cell r="T969">
            <v>17</v>
          </cell>
        </row>
        <row r="970">
          <cell r="A970" t="str">
            <v>EL453133-ST</v>
          </cell>
          <cell r="B970" t="str">
            <v>EL453133-ST</v>
          </cell>
          <cell r="C970" t="str">
            <v>WALL-E Plush Hat</v>
          </cell>
          <cell r="D970" t="str">
            <v>Disney</v>
          </cell>
          <cell r="E970" t="str">
            <v>WALL-E</v>
          </cell>
          <cell r="F970">
            <v>14.99</v>
          </cell>
          <cell r="G970">
            <v>29.99</v>
          </cell>
          <cell r="H970">
            <v>3</v>
          </cell>
          <cell r="I970"/>
          <cell r="J970"/>
          <cell r="K970"/>
          <cell r="L970"/>
          <cell r="M970">
            <v>889851218129</v>
          </cell>
          <cell r="N970" t="str">
            <v>In Production</v>
          </cell>
          <cell r="O970" t="str">
            <v>https://images.fun.com/products/81814/1-1.jpg</v>
          </cell>
          <cell r="P970" t="str">
            <v xml:space="preserve">Disney </v>
          </cell>
          <cell r="Q970" t="str">
            <v>2024 Catalog</v>
          </cell>
          <cell r="R970">
            <v>81814</v>
          </cell>
          <cell r="S970">
            <v>453133</v>
          </cell>
          <cell r="T970">
            <v>16</v>
          </cell>
        </row>
        <row r="971">
          <cell r="A971" t="str">
            <v>EL400038-ST</v>
          </cell>
          <cell r="B971" t="str">
            <v>EL400038-ST</v>
          </cell>
          <cell r="C971" t="str">
            <v>Jasmine Headband &amp; Necklace Set</v>
          </cell>
          <cell r="D971" t="str">
            <v>Disney</v>
          </cell>
          <cell r="E971" t="str">
            <v>Aladdin</v>
          </cell>
          <cell r="F971">
            <v>6.5</v>
          </cell>
          <cell r="G971">
            <v>12.99</v>
          </cell>
          <cell r="H971">
            <v>3</v>
          </cell>
          <cell r="I971">
            <v>48</v>
          </cell>
          <cell r="J971"/>
          <cell r="K971"/>
          <cell r="L971"/>
          <cell r="M971" t="str">
            <v>618480040081</v>
          </cell>
          <cell r="N971" t="str">
            <v>In Production</v>
          </cell>
          <cell r="O971" t="str">
            <v>https://images.fun.com/products/58956/1-1.jpg</v>
          </cell>
          <cell r="P971" t="str">
            <v>Disney Aladdin</v>
          </cell>
          <cell r="Q971" t="str">
            <v>2024 Catalog</v>
          </cell>
          <cell r="R971">
            <v>58956</v>
          </cell>
          <cell r="S971">
            <v>400038</v>
          </cell>
          <cell r="T971">
            <v>16</v>
          </cell>
        </row>
        <row r="972">
          <cell r="A972" t="str">
            <v>EL429201-ST</v>
          </cell>
          <cell r="B972" t="str">
            <v>EL429201-ST</v>
          </cell>
          <cell r="C972" t="str">
            <v>101 Dalmatians, Patch Costume Companion</v>
          </cell>
          <cell r="D972" t="str">
            <v>Disney</v>
          </cell>
          <cell r="E972" t="str">
            <v>Disney Classic</v>
          </cell>
          <cell r="F972">
            <v>17.5</v>
          </cell>
          <cell r="G972">
            <v>34.99</v>
          </cell>
          <cell r="H972">
            <v>1</v>
          </cell>
          <cell r="I972">
            <v>12</v>
          </cell>
          <cell r="J972"/>
          <cell r="K972"/>
          <cell r="L972"/>
          <cell r="M972" t="str">
            <v>618480043631</v>
          </cell>
          <cell r="N972" t="str">
            <v>PO Ready</v>
          </cell>
          <cell r="O972" t="str">
            <v>https://images.fun.com/products/77651/1-1.jpg</v>
          </cell>
          <cell r="P972" t="str">
            <v>Disney Character Bag</v>
          </cell>
          <cell r="Q972" t="str">
            <v>2024 Catalog</v>
          </cell>
          <cell r="R972">
            <v>77651</v>
          </cell>
          <cell r="S972">
            <v>429201</v>
          </cell>
          <cell r="T972">
            <v>16</v>
          </cell>
        </row>
        <row r="973">
          <cell r="A973" t="str">
            <v>EL290493-ST</v>
          </cell>
          <cell r="B973" t="str">
            <v>EL290493-ST</v>
          </cell>
          <cell r="C973" t="str">
            <v>Lily Hat</v>
          </cell>
          <cell r="D973" t="str">
            <v>Disney</v>
          </cell>
          <cell r="E973" t="str">
            <v>Jungle Cruise</v>
          </cell>
          <cell r="F973">
            <v>10.99</v>
          </cell>
          <cell r="G973">
            <v>21.99</v>
          </cell>
          <cell r="H973">
            <v>3</v>
          </cell>
          <cell r="I973">
            <v>12</v>
          </cell>
          <cell r="J973"/>
          <cell r="K973"/>
          <cell r="L973"/>
          <cell r="M973" t="str">
            <v>618480041101</v>
          </cell>
          <cell r="N973" t="str">
            <v>In Production</v>
          </cell>
          <cell r="O973" t="str">
            <v>https://images.fun.com/products/75503/1-1.jpg</v>
          </cell>
          <cell r="P973" t="str">
            <v xml:space="preserve">Disney Jungle Cruise </v>
          </cell>
          <cell r="Q973" t="str">
            <v>2024 Catalog</v>
          </cell>
          <cell r="R973">
            <v>75503</v>
          </cell>
          <cell r="S973">
            <v>290493</v>
          </cell>
          <cell r="T973">
            <v>16</v>
          </cell>
        </row>
        <row r="974">
          <cell r="A974" t="str">
            <v>EL104768-ST</v>
          </cell>
          <cell r="B974" t="str">
            <v>EL104768-ST</v>
          </cell>
          <cell r="C974" t="str">
            <v>Steamboat Willie Headband</v>
          </cell>
          <cell r="D974" t="str">
            <v>Disney</v>
          </cell>
          <cell r="E974" t="str">
            <v>Mickey &amp; Friends</v>
          </cell>
          <cell r="F974">
            <v>5.5</v>
          </cell>
          <cell r="G974">
            <v>10.99</v>
          </cell>
          <cell r="H974">
            <v>3</v>
          </cell>
          <cell r="I974">
            <v>48</v>
          </cell>
          <cell r="J974"/>
          <cell r="K974"/>
          <cell r="L974"/>
          <cell r="M974" t="str">
            <v>618480038552</v>
          </cell>
          <cell r="N974" t="str">
            <v>In Production</v>
          </cell>
          <cell r="O974" t="str">
            <v>https://images.fun.com/products/68998/1-1.jpg</v>
          </cell>
          <cell r="P974" t="str">
            <v>Disney Mickey Mouse</v>
          </cell>
          <cell r="Q974" t="str">
            <v>2024 Catalog</v>
          </cell>
          <cell r="R974">
            <v>68998</v>
          </cell>
          <cell r="S974">
            <v>104768</v>
          </cell>
          <cell r="T974">
            <v>16</v>
          </cell>
        </row>
        <row r="975">
          <cell r="A975" t="str">
            <v>EL412795-ST</v>
          </cell>
          <cell r="B975" t="str">
            <v>EL412795-ST</v>
          </cell>
          <cell r="C975" t="str">
            <v>Moana, Pua HB &amp; Tail Kit</v>
          </cell>
          <cell r="D975" t="str">
            <v>Disney</v>
          </cell>
          <cell r="E975" t="str">
            <v>Moana</v>
          </cell>
          <cell r="F975">
            <v>10.99</v>
          </cell>
          <cell r="G975">
            <v>21.99</v>
          </cell>
          <cell r="H975">
            <v>3</v>
          </cell>
          <cell r="I975">
            <v>96</v>
          </cell>
          <cell r="J975"/>
          <cell r="K975"/>
          <cell r="L975"/>
          <cell r="M975" t="str">
            <v>618480041750</v>
          </cell>
          <cell r="N975" t="str">
            <v>In Production</v>
          </cell>
          <cell r="O975" t="str">
            <v>https://images.fun.com/products/65496/1-1.jpg</v>
          </cell>
          <cell r="P975" t="str">
            <v>Disney Moana</v>
          </cell>
          <cell r="Q975" t="str">
            <v>2024 Catalog</v>
          </cell>
          <cell r="R975">
            <v>65496</v>
          </cell>
          <cell r="S975">
            <v>412795</v>
          </cell>
          <cell r="T975">
            <v>16</v>
          </cell>
        </row>
        <row r="976">
          <cell r="A976" t="str">
            <v>EL251518-ST</v>
          </cell>
          <cell r="B976" t="str">
            <v>EL251518-ST</v>
          </cell>
          <cell r="C976" t="str">
            <v>Peter Pan - Tick-Tock Velour Hat</v>
          </cell>
          <cell r="D976" t="str">
            <v>Disney</v>
          </cell>
          <cell r="E976" t="str">
            <v>Peter Pan</v>
          </cell>
          <cell r="F976">
            <v>14.99</v>
          </cell>
          <cell r="G976">
            <v>34.99</v>
          </cell>
          <cell r="H976">
            <v>3</v>
          </cell>
          <cell r="I976"/>
          <cell r="J976"/>
          <cell r="K976"/>
          <cell r="L976"/>
          <cell r="M976">
            <v>889851218105</v>
          </cell>
          <cell r="N976" t="str">
            <v>In Production</v>
          </cell>
          <cell r="O976" t="str">
            <v>https://images.fun.com/products/84340/1-1.jpg</v>
          </cell>
          <cell r="P976" t="str">
            <v>Disney Peter Pan</v>
          </cell>
          <cell r="Q976" t="str">
            <v>2024 Catalog</v>
          </cell>
          <cell r="R976" t="e">
            <v>#N/A</v>
          </cell>
          <cell r="S976">
            <v>251518</v>
          </cell>
          <cell r="T976">
            <v>16</v>
          </cell>
        </row>
        <row r="977">
          <cell r="A977" t="str">
            <v>EL7381-ST</v>
          </cell>
          <cell r="B977" t="str">
            <v>EL7381-ST</v>
          </cell>
          <cell r="C977" t="str">
            <v xml:space="preserve">Louis Hat </v>
          </cell>
          <cell r="D977" t="str">
            <v>Disney</v>
          </cell>
          <cell r="E977" t="str">
            <v xml:space="preserve">Princess &amp; Frog </v>
          </cell>
          <cell r="F977">
            <v>14.99</v>
          </cell>
          <cell r="G977">
            <v>29.99</v>
          </cell>
          <cell r="H977">
            <v>3</v>
          </cell>
          <cell r="I977"/>
          <cell r="J977"/>
          <cell r="K977"/>
          <cell r="L977"/>
          <cell r="M977">
            <v>889851405659</v>
          </cell>
          <cell r="N977" t="str">
            <v>In Production</v>
          </cell>
          <cell r="O977" t="str">
            <v>https://images.fun.com/products/91649/1-1.jpg</v>
          </cell>
          <cell r="P977" t="str">
            <v>Disney Princess and the Frog</v>
          </cell>
          <cell r="Q977" t="str">
            <v>2024 Supplement</v>
          </cell>
          <cell r="R977"/>
          <cell r="S977">
            <v>7381</v>
          </cell>
          <cell r="T977">
            <v>16</v>
          </cell>
        </row>
        <row r="978">
          <cell r="A978" t="str">
            <v>EL250180-ST</v>
          </cell>
          <cell r="B978" t="str">
            <v>EL250180-ST</v>
          </cell>
          <cell r="C978" t="str">
            <v>Evil Queen Headpiece w/Cowl</v>
          </cell>
          <cell r="D978" t="str">
            <v>Disney</v>
          </cell>
          <cell r="E978" t="str">
            <v>Villains - Evil Queen</v>
          </cell>
          <cell r="F978">
            <v>10.99</v>
          </cell>
          <cell r="G978">
            <v>21.99</v>
          </cell>
          <cell r="H978">
            <v>3</v>
          </cell>
          <cell r="I978">
            <v>48</v>
          </cell>
          <cell r="J978"/>
          <cell r="K978"/>
          <cell r="L978"/>
          <cell r="M978" t="str">
            <v>618480850666</v>
          </cell>
          <cell r="N978" t="str">
            <v>In Production</v>
          </cell>
          <cell r="O978" t="str">
            <v>https://images.fun.com/products/3377/1-1.jpg</v>
          </cell>
          <cell r="P978" t="str">
            <v>Disney Villains</v>
          </cell>
          <cell r="Q978" t="str">
            <v>2024 Catalog</v>
          </cell>
          <cell r="R978">
            <v>3377</v>
          </cell>
          <cell r="S978">
            <v>250180</v>
          </cell>
          <cell r="T978">
            <v>16</v>
          </cell>
        </row>
        <row r="979">
          <cell r="A979" t="str">
            <v>EL400564-ST</v>
          </cell>
          <cell r="B979" t="str">
            <v>EL400564-ST</v>
          </cell>
          <cell r="C979" t="str">
            <v>Ursula Latex Mask</v>
          </cell>
          <cell r="D979" t="str">
            <v>Disney</v>
          </cell>
          <cell r="E979" t="str">
            <v>The Little Mermaid - Villains</v>
          </cell>
          <cell r="F979">
            <v>29.99</v>
          </cell>
          <cell r="G979">
            <v>59.99</v>
          </cell>
          <cell r="H979">
            <v>2</v>
          </cell>
          <cell r="I979">
            <v>20</v>
          </cell>
          <cell r="J979"/>
          <cell r="K979"/>
          <cell r="L979"/>
          <cell r="M979" t="str">
            <v>618480044294</v>
          </cell>
          <cell r="N979" t="str">
            <v>In Production</v>
          </cell>
          <cell r="O979" t="str">
            <v>https://images.fun.com/products/78407/1-1.jpg</v>
          </cell>
          <cell r="P979" t="str">
            <v>Disney Villains</v>
          </cell>
          <cell r="Q979" t="str">
            <v>2024 Catalog</v>
          </cell>
          <cell r="R979">
            <v>78407</v>
          </cell>
          <cell r="S979">
            <v>400564</v>
          </cell>
          <cell r="T979">
            <v>16</v>
          </cell>
        </row>
        <row r="980">
          <cell r="A980" t="str">
            <v>EL430197-ST</v>
          </cell>
          <cell r="B980" t="str">
            <v>EL430197-ST</v>
          </cell>
          <cell r="C980" t="str">
            <v>Dr. Seuss Reading Pattern Necktie</v>
          </cell>
          <cell r="D980" t="str">
            <v>Dr. Seuss</v>
          </cell>
          <cell r="E980" t="str">
            <v>Dr. Seuss</v>
          </cell>
          <cell r="F980">
            <v>7.99</v>
          </cell>
          <cell r="G980">
            <v>15.99</v>
          </cell>
          <cell r="H980">
            <v>3</v>
          </cell>
          <cell r="I980">
            <v>200</v>
          </cell>
          <cell r="J980"/>
          <cell r="K980"/>
          <cell r="L980"/>
          <cell r="M980" t="str">
            <v>618480043020</v>
          </cell>
          <cell r="N980" t="str">
            <v>In Production</v>
          </cell>
          <cell r="O980" t="str">
            <v>https://images.fun.com/products/70630/1-1.jpg</v>
          </cell>
          <cell r="P980" t="str">
            <v xml:space="preserve">Dr. Seuss Accessories </v>
          </cell>
          <cell r="Q980" t="str">
            <v>2024 Catalog</v>
          </cell>
          <cell r="R980">
            <v>70630</v>
          </cell>
          <cell r="S980">
            <v>430197</v>
          </cell>
          <cell r="T980">
            <v>16</v>
          </cell>
        </row>
        <row r="981">
          <cell r="A981" t="str">
            <v>EL104514-ST</v>
          </cell>
          <cell r="B981" t="str">
            <v>EL104514-ST</v>
          </cell>
          <cell r="C981" t="str">
            <v>The Cat in the Hat Pattern Ears Headband</v>
          </cell>
          <cell r="D981" t="str">
            <v>Dr. Seuss</v>
          </cell>
          <cell r="E981" t="str">
            <v>The Cat in the Hat</v>
          </cell>
          <cell r="F981">
            <v>5.25</v>
          </cell>
          <cell r="G981">
            <v>10.5</v>
          </cell>
          <cell r="H981">
            <v>3</v>
          </cell>
          <cell r="I981">
            <v>96</v>
          </cell>
          <cell r="J981"/>
          <cell r="K981"/>
          <cell r="L981"/>
          <cell r="M981" t="str">
            <v>618480040999</v>
          </cell>
          <cell r="N981" t="str">
            <v>In Production</v>
          </cell>
          <cell r="O981" t="str">
            <v>https://images.fun.com/products/68983/1-1.jpg</v>
          </cell>
          <cell r="P981" t="str">
            <v>Dr. Seuss Cat in the Hat Headband</v>
          </cell>
          <cell r="Q981" t="str">
            <v>2024 Catalog</v>
          </cell>
          <cell r="R981">
            <v>68983</v>
          </cell>
          <cell r="S981">
            <v>104514</v>
          </cell>
          <cell r="T981">
            <v>16</v>
          </cell>
        </row>
        <row r="982">
          <cell r="A982" t="str">
            <v>EL400640-L/XL</v>
          </cell>
          <cell r="B982" t="str">
            <v>EL400640-L/XL</v>
          </cell>
          <cell r="C982" t="str">
            <v>The Grinch Jumpsuit Costume Kids L/XL</v>
          </cell>
          <cell r="D982" t="str">
            <v>Dr. Seuss</v>
          </cell>
          <cell r="E982" t="str">
            <v>The Grinch</v>
          </cell>
          <cell r="F982">
            <v>29.99</v>
          </cell>
          <cell r="G982">
            <v>44.99</v>
          </cell>
          <cell r="H982">
            <v>1</v>
          </cell>
          <cell r="I982" t="str">
            <v/>
          </cell>
          <cell r="J982"/>
          <cell r="K982"/>
          <cell r="L982"/>
          <cell r="M982" t="str">
            <v>889851241004</v>
          </cell>
          <cell r="N982" t="str">
            <v>In Production</v>
          </cell>
          <cell r="O982" t="str">
            <v>https://images.fun.com/products/86362/1-1.jpg</v>
          </cell>
          <cell r="P982" t="str">
            <v>Dr. Seuss The Grinch Costume Jumpsuit</v>
          </cell>
          <cell r="Q982" t="str">
            <v>2024 Catalog</v>
          </cell>
          <cell r="R982">
            <v>86362</v>
          </cell>
          <cell r="S982" t="str">
            <v>400640-CHLXL</v>
          </cell>
          <cell r="T982">
            <v>16</v>
          </cell>
        </row>
        <row r="983">
          <cell r="A983" t="str">
            <v>EL400622TD-2T</v>
          </cell>
          <cell r="B983" t="str">
            <v>EL400622TD-2T</v>
          </cell>
          <cell r="C983" t="str">
            <v>Thing 1&amp;2 Costume Toddler Girls 2T</v>
          </cell>
          <cell r="D983" t="str">
            <v>Dr. Seuss</v>
          </cell>
          <cell r="E983" t="str">
            <v>The Cat in the Hat</v>
          </cell>
          <cell r="F983">
            <v>15.99</v>
          </cell>
          <cell r="G983">
            <v>31.99</v>
          </cell>
          <cell r="H983">
            <v>1</v>
          </cell>
          <cell r="I983">
            <v>24</v>
          </cell>
          <cell r="J983"/>
          <cell r="K983"/>
          <cell r="L983"/>
          <cell r="M983" t="str">
            <v>618480049527</v>
          </cell>
          <cell r="N983" t="str">
            <v>PO Ready</v>
          </cell>
          <cell r="O983" t="str">
            <v>https://images.fun.com/products/77453/1-1.jpg</v>
          </cell>
          <cell r="P983" t="str">
            <v>Dr. Seuss Thing 1 &amp; 2 Costume</v>
          </cell>
          <cell r="Q983" t="str">
            <v>2024 Catalog</v>
          </cell>
          <cell r="R983">
            <v>77453</v>
          </cell>
          <cell r="S983" t="str">
            <v>4006222T</v>
          </cell>
          <cell r="T983">
            <v>16</v>
          </cell>
        </row>
        <row r="984">
          <cell r="A984" t="str">
            <v>EL400622CH-XS</v>
          </cell>
          <cell r="B984" t="str">
            <v>EL400622CH-XS</v>
          </cell>
          <cell r="C984" t="str">
            <v>Thing 1&amp;2 Costume Girls XS</v>
          </cell>
          <cell r="D984" t="str">
            <v>Dr. Seuss</v>
          </cell>
          <cell r="E984" t="str">
            <v>The Cat in the Hat</v>
          </cell>
          <cell r="F984">
            <v>18.5</v>
          </cell>
          <cell r="G984">
            <v>36.99</v>
          </cell>
          <cell r="H984">
            <v>1</v>
          </cell>
          <cell r="I984">
            <v>24</v>
          </cell>
          <cell r="J984"/>
          <cell r="K984"/>
          <cell r="L984"/>
          <cell r="M984" t="str">
            <v>618480049565</v>
          </cell>
          <cell r="N984" t="str">
            <v>PO Ready</v>
          </cell>
          <cell r="O984" t="str">
            <v>https://images.fun.com/products/77454/1-1.jpg</v>
          </cell>
          <cell r="P984" t="str">
            <v>Dr. Seuss Thing 1 &amp; 2 Costume</v>
          </cell>
          <cell r="Q984" t="str">
            <v>2024 Catalog</v>
          </cell>
          <cell r="R984">
            <v>77454</v>
          </cell>
          <cell r="S984" t="str">
            <v>400622XS</v>
          </cell>
          <cell r="T984">
            <v>16</v>
          </cell>
        </row>
        <row r="985">
          <cell r="A985" t="str">
            <v>EL400619AD-XL</v>
          </cell>
          <cell r="B985" t="str">
            <v>EL400619AD-XL</v>
          </cell>
          <cell r="C985" t="str">
            <v>Thing 1&amp;2 Deluxe Costume Adult XL</v>
          </cell>
          <cell r="D985" t="str">
            <v>Dr. Seuss</v>
          </cell>
          <cell r="E985" t="str">
            <v>The Cat in the Hat</v>
          </cell>
          <cell r="F985">
            <v>26.5</v>
          </cell>
          <cell r="G985">
            <v>52.99</v>
          </cell>
          <cell r="H985">
            <v>1</v>
          </cell>
          <cell r="I985">
            <v>12</v>
          </cell>
          <cell r="J985"/>
          <cell r="K985"/>
          <cell r="L985"/>
          <cell r="M985" t="str">
            <v>618480046243</v>
          </cell>
          <cell r="N985" t="str">
            <v>In Production</v>
          </cell>
          <cell r="O985" t="str">
            <v>https://images.fun.com/products/70640/1-1.jpg</v>
          </cell>
          <cell r="P985" t="str">
            <v>Dr. Seuss Thing 1 &amp; 2 Costume</v>
          </cell>
          <cell r="Q985" t="str">
            <v>2024 Catalog</v>
          </cell>
          <cell r="R985">
            <v>70640</v>
          </cell>
          <cell r="S985" t="str">
            <v>400619XL</v>
          </cell>
          <cell r="T985">
            <v>16</v>
          </cell>
        </row>
        <row r="986">
          <cell r="A986" t="str">
            <v>EL160109-ST</v>
          </cell>
          <cell r="B986" t="str">
            <v>EL160109-ST</v>
          </cell>
          <cell r="C986" t="str">
            <v>Monkey Plush Headband &amp; Tail Kit</v>
          </cell>
          <cell r="D986" t="str">
            <v>elope</v>
          </cell>
          <cell r="E986" t="str">
            <v>Elope Originals</v>
          </cell>
          <cell r="F986">
            <v>7.99</v>
          </cell>
          <cell r="G986">
            <v>15.99</v>
          </cell>
          <cell r="H986">
            <v>3</v>
          </cell>
          <cell r="I986">
            <v>48</v>
          </cell>
          <cell r="J986"/>
          <cell r="K986"/>
          <cell r="L986"/>
          <cell r="M986" t="str">
            <v>618480044515</v>
          </cell>
          <cell r="N986" t="str">
            <v>In Production</v>
          </cell>
          <cell r="O986" t="str">
            <v>https://images.fun.com/products/72278/1-1.jpg</v>
          </cell>
          <cell r="P986" t="str">
            <v>elope Animal Kit</v>
          </cell>
          <cell r="Q986" t="str">
            <v>2024 Catalog</v>
          </cell>
          <cell r="R986">
            <v>72278</v>
          </cell>
          <cell r="S986">
            <v>160109</v>
          </cell>
          <cell r="T986">
            <v>16</v>
          </cell>
        </row>
        <row r="987">
          <cell r="A987" t="str">
            <v>EL453158-L</v>
          </cell>
          <cell r="B987" t="str">
            <v>EL453158-L</v>
          </cell>
          <cell r="C987" t="str">
            <v>Gambler Costume Kit L</v>
          </cell>
          <cell r="D987" t="str">
            <v>elope</v>
          </cell>
          <cell r="E987" t="str">
            <v>Elope Originals</v>
          </cell>
          <cell r="F987">
            <v>12.5</v>
          </cell>
          <cell r="G987">
            <v>24.99</v>
          </cell>
          <cell r="H987">
            <v>1</v>
          </cell>
          <cell r="I987"/>
          <cell r="J987"/>
          <cell r="K987"/>
          <cell r="L987"/>
          <cell r="M987">
            <v>889851243374</v>
          </cell>
          <cell r="N987" t="str">
            <v>Pre Pro Approved</v>
          </cell>
          <cell r="O987"/>
          <cell r="P987" t="str">
            <v>elope Character</v>
          </cell>
          <cell r="Q987" t="str">
            <v>2024 Catalog</v>
          </cell>
          <cell r="R987" t="e">
            <v>#N/A</v>
          </cell>
          <cell r="S987" t="str">
            <v>453158L</v>
          </cell>
          <cell r="T987">
            <v>16</v>
          </cell>
        </row>
        <row r="988">
          <cell r="A988" t="str">
            <v>EL251523-ST</v>
          </cell>
          <cell r="B988" t="str">
            <v>EL251523-ST</v>
          </cell>
          <cell r="C988" t="str">
            <v>Kentucky Derby Ladies Hat</v>
          </cell>
          <cell r="D988" t="str">
            <v>elope</v>
          </cell>
          <cell r="E988" t="str">
            <v>Elope Originals</v>
          </cell>
          <cell r="F988">
            <v>9.99</v>
          </cell>
          <cell r="G988">
            <v>19.989999999999998</v>
          </cell>
          <cell r="H988">
            <v>3</v>
          </cell>
          <cell r="I988">
            <v>228</v>
          </cell>
          <cell r="J988"/>
          <cell r="K988"/>
          <cell r="L988"/>
          <cell r="M988" t="str">
            <v>889851220269</v>
          </cell>
          <cell r="N988" t="str">
            <v>In Production</v>
          </cell>
          <cell r="O988" t="str">
            <v>https://images.fun.com/products/80781/1-1.jpg</v>
          </cell>
          <cell r="P988" t="str">
            <v>elope Character</v>
          </cell>
          <cell r="Q988" t="str">
            <v>2024 Catalog</v>
          </cell>
          <cell r="R988">
            <v>80781</v>
          </cell>
          <cell r="S988">
            <v>251523</v>
          </cell>
          <cell r="T988">
            <v>16</v>
          </cell>
        </row>
        <row r="989">
          <cell r="A989" t="str">
            <v>EL5549-ST</v>
          </cell>
          <cell r="B989" t="str">
            <v>EL5549-ST</v>
          </cell>
          <cell r="C989" t="str">
            <v xml:space="preserve">Red Devil Horns </v>
          </cell>
          <cell r="D989" t="str">
            <v>elope</v>
          </cell>
          <cell r="E989" t="str">
            <v>Elope Originals</v>
          </cell>
          <cell r="F989">
            <v>3.5</v>
          </cell>
          <cell r="G989">
            <v>6.99</v>
          </cell>
          <cell r="H989">
            <v>3</v>
          </cell>
          <cell r="I989"/>
          <cell r="J989"/>
          <cell r="K989"/>
          <cell r="L989"/>
          <cell r="M989">
            <v>889851294130</v>
          </cell>
          <cell r="N989" t="str">
            <v>PO Ready</v>
          </cell>
          <cell r="O989" t="str">
            <v>https://images.fun.com/products/88377/1-1.jpg</v>
          </cell>
          <cell r="P989" t="str">
            <v>elope Halloween</v>
          </cell>
          <cell r="Q989" t="str">
            <v>2024 Supplement</v>
          </cell>
          <cell r="R989"/>
          <cell r="S989">
            <v>5549</v>
          </cell>
          <cell r="T989">
            <v>16</v>
          </cell>
        </row>
        <row r="990">
          <cell r="A990" t="str">
            <v>EL412807-ST</v>
          </cell>
          <cell r="B990" t="str">
            <v>EL412807-ST</v>
          </cell>
          <cell r="C990" t="str">
            <v>101 Dalmatians, Pongo HB, Collar &amp; Tail Kit</v>
          </cell>
          <cell r="D990" t="str">
            <v>Disney</v>
          </cell>
          <cell r="E990" t="str">
            <v>Disney Classic</v>
          </cell>
          <cell r="F990">
            <v>10.99</v>
          </cell>
          <cell r="G990">
            <v>21.99</v>
          </cell>
          <cell r="H990">
            <v>3</v>
          </cell>
          <cell r="I990">
            <v>96</v>
          </cell>
          <cell r="J990"/>
          <cell r="K990"/>
          <cell r="L990"/>
          <cell r="M990" t="str">
            <v>618480043600</v>
          </cell>
          <cell r="N990" t="str">
            <v>In Production</v>
          </cell>
          <cell r="O990" t="str">
            <v>https://images.fun.com/products/71268/1-1.jpg</v>
          </cell>
          <cell r="P990" t="str">
            <v>Disney 101 Dalmatians</v>
          </cell>
          <cell r="Q990" t="str">
            <v>2024 Catalog</v>
          </cell>
          <cell r="R990">
            <v>71268</v>
          </cell>
          <cell r="S990">
            <v>412807</v>
          </cell>
          <cell r="T990">
            <v>15</v>
          </cell>
        </row>
        <row r="991">
          <cell r="A991" t="str">
            <v>EL429203-ST</v>
          </cell>
          <cell r="B991" t="str">
            <v>EL429203-ST</v>
          </cell>
          <cell r="C991" t="str">
            <v>Piglet Costume Companion</v>
          </cell>
          <cell r="D991" t="str">
            <v>Disney</v>
          </cell>
          <cell r="E991" t="str">
            <v>Winnie the Pooh</v>
          </cell>
          <cell r="F991">
            <v>14.5</v>
          </cell>
          <cell r="G991">
            <v>34.99</v>
          </cell>
          <cell r="H991">
            <v>1</v>
          </cell>
          <cell r="I991">
            <v>40</v>
          </cell>
          <cell r="J991"/>
          <cell r="K991"/>
          <cell r="L991"/>
          <cell r="M991" t="str">
            <v>618480044010</v>
          </cell>
          <cell r="N991" t="str">
            <v>In Production</v>
          </cell>
          <cell r="O991" t="str">
            <v>https://images.fun.com/products/74756/1-1.jpg</v>
          </cell>
          <cell r="P991" t="str">
            <v>Disney Character Bag</v>
          </cell>
          <cell r="Q991" t="str">
            <v>2024 Catalog</v>
          </cell>
          <cell r="R991">
            <v>74756</v>
          </cell>
          <cell r="S991">
            <v>429203</v>
          </cell>
          <cell r="T991">
            <v>15</v>
          </cell>
        </row>
        <row r="992">
          <cell r="A992" t="str">
            <v>EL453512-ST</v>
          </cell>
          <cell r="B992" t="str">
            <v>EL453512-ST</v>
          </cell>
          <cell r="C992" t="str">
            <v>Pizza Planet Kit</v>
          </cell>
          <cell r="D992" t="str">
            <v>Disney</v>
          </cell>
          <cell r="E992" t="str">
            <v>Toy Story</v>
          </cell>
          <cell r="F992">
            <v>12.5</v>
          </cell>
          <cell r="G992">
            <v>24.99</v>
          </cell>
          <cell r="H992">
            <v>3</v>
          </cell>
          <cell r="I992"/>
          <cell r="J992"/>
          <cell r="K992"/>
          <cell r="L992"/>
          <cell r="M992">
            <v>889851265239</v>
          </cell>
          <cell r="N992" t="str">
            <v>Proto Approved</v>
          </cell>
          <cell r="O992"/>
          <cell r="P992" t="str">
            <v>Disney Toy Story</v>
          </cell>
          <cell r="Q992" t="str">
            <v>2024 Catalog</v>
          </cell>
          <cell r="R992" t="e">
            <v>#N/A</v>
          </cell>
          <cell r="S992">
            <v>453512</v>
          </cell>
          <cell r="T992">
            <v>15</v>
          </cell>
        </row>
        <row r="993">
          <cell r="A993" t="str">
            <v>EL400562-ST</v>
          </cell>
          <cell r="B993" t="str">
            <v>EL400562-ST</v>
          </cell>
          <cell r="C993" t="str">
            <v>Cruella De Vil Latex Mask</v>
          </cell>
          <cell r="D993" t="str">
            <v>Disney</v>
          </cell>
          <cell r="E993" t="str">
            <v>Disney Villains</v>
          </cell>
          <cell r="F993">
            <v>29.99</v>
          </cell>
          <cell r="G993">
            <v>59.99</v>
          </cell>
          <cell r="H993">
            <v>2</v>
          </cell>
          <cell r="I993">
            <v>18</v>
          </cell>
          <cell r="J993"/>
          <cell r="K993"/>
          <cell r="L993"/>
          <cell r="M993" t="str">
            <v>618480043648</v>
          </cell>
          <cell r="N993" t="str">
            <v>In Production</v>
          </cell>
          <cell r="O993" t="str">
            <v>https://images.fun.com/products/73056/1-1.jpg</v>
          </cell>
          <cell r="P993" t="str">
            <v>Disney Villains</v>
          </cell>
          <cell r="Q993" t="str">
            <v>2024 Catalog</v>
          </cell>
          <cell r="R993">
            <v>73056</v>
          </cell>
          <cell r="S993">
            <v>400562</v>
          </cell>
          <cell r="T993">
            <v>15</v>
          </cell>
        </row>
        <row r="994">
          <cell r="A994" t="str">
            <v>EL453513-ST</v>
          </cell>
          <cell r="B994" t="str">
            <v>EL453513</v>
          </cell>
          <cell r="C994" t="str">
            <v xml:space="preserve">Pooh Deluxe Latex Mask </v>
          </cell>
          <cell r="D994" t="str">
            <v xml:space="preserve">Disney </v>
          </cell>
          <cell r="E994" t="str">
            <v>Winnie the Pooh</v>
          </cell>
          <cell r="F994">
            <v>24.99</v>
          </cell>
          <cell r="G994">
            <v>49.99</v>
          </cell>
          <cell r="H994">
            <v>1</v>
          </cell>
          <cell r="I994"/>
          <cell r="J994"/>
          <cell r="K994"/>
          <cell r="L994"/>
          <cell r="M994">
            <v>889851318386</v>
          </cell>
          <cell r="N994" t="str">
            <v>PO Ready</v>
          </cell>
          <cell r="O994"/>
          <cell r="P994" t="str">
            <v>Disney Winnie the Pooh</v>
          </cell>
          <cell r="Q994" t="str">
            <v>2024 Catalog</v>
          </cell>
          <cell r="R994"/>
          <cell r="S994">
            <v>453513</v>
          </cell>
          <cell r="T994">
            <v>15</v>
          </cell>
        </row>
        <row r="995">
          <cell r="A995" t="str">
            <v>EL251100-ST</v>
          </cell>
          <cell r="B995" t="str">
            <v>EL251100-ST</v>
          </cell>
          <cell r="C995" t="str">
            <v>Judy Hopps Knit Beanie</v>
          </cell>
          <cell r="D995" t="str">
            <v>Disney</v>
          </cell>
          <cell r="E995" t="str">
            <v>Zootopia</v>
          </cell>
          <cell r="F995">
            <v>3.5</v>
          </cell>
          <cell r="G995">
            <v>9.99</v>
          </cell>
          <cell r="H995">
            <v>6</v>
          </cell>
          <cell r="I995">
            <v>48</v>
          </cell>
          <cell r="J995"/>
          <cell r="K995"/>
          <cell r="L995"/>
          <cell r="M995" t="str">
            <v>618480027709</v>
          </cell>
          <cell r="N995" t="str">
            <v>Discontinued Clearance</v>
          </cell>
          <cell r="O995" t="str">
            <v>https://images.fun.com/products/69067/1-1.jpg</v>
          </cell>
          <cell r="P995" t="str">
            <v>Disney Zootopia</v>
          </cell>
          <cell r="Q995" t="str">
            <v>2024 Catalog</v>
          </cell>
          <cell r="R995">
            <v>69067</v>
          </cell>
          <cell r="S995">
            <v>251100</v>
          </cell>
          <cell r="T995">
            <v>15</v>
          </cell>
        </row>
        <row r="996">
          <cell r="A996" t="str">
            <v>EL440561-ST</v>
          </cell>
          <cell r="B996" t="str">
            <v>EL440561-ST</v>
          </cell>
          <cell r="C996" t="str">
            <v>Oh the Places You'll Go! Lightweight Scarf</v>
          </cell>
          <cell r="D996" t="str">
            <v>Dr. Seuss</v>
          </cell>
          <cell r="E996" t="str">
            <v>Dr. Seuss</v>
          </cell>
          <cell r="F996">
            <v>7.99</v>
          </cell>
          <cell r="G996">
            <v>15.99</v>
          </cell>
          <cell r="H996">
            <v>3</v>
          </cell>
          <cell r="I996">
            <v>125</v>
          </cell>
          <cell r="J996"/>
          <cell r="K996"/>
          <cell r="L996"/>
          <cell r="M996" t="str">
            <v>618480038286</v>
          </cell>
          <cell r="N996" t="str">
            <v>In Production</v>
          </cell>
          <cell r="O996" t="str">
            <v>https://images.fun.com/products/69314/1-1.jpg</v>
          </cell>
          <cell r="P996" t="str">
            <v xml:space="preserve">Dr. Seuss Accessories </v>
          </cell>
          <cell r="Q996" t="str">
            <v>2024 Catalog</v>
          </cell>
          <cell r="R996">
            <v>69314</v>
          </cell>
          <cell r="S996">
            <v>440561</v>
          </cell>
          <cell r="T996">
            <v>15</v>
          </cell>
        </row>
        <row r="997">
          <cell r="A997" t="str">
            <v>EL430194-ST</v>
          </cell>
          <cell r="B997" t="str">
            <v>EL430194-ST</v>
          </cell>
          <cell r="C997" t="str">
            <v>The Cat in the Hat Character Necktie</v>
          </cell>
          <cell r="D997" t="str">
            <v>Dr. Seuss</v>
          </cell>
          <cell r="E997" t="str">
            <v>The Cat in the Hat</v>
          </cell>
          <cell r="F997">
            <v>7.99</v>
          </cell>
          <cell r="G997">
            <v>15.99</v>
          </cell>
          <cell r="H997">
            <v>3</v>
          </cell>
          <cell r="I997">
            <v>200</v>
          </cell>
          <cell r="J997"/>
          <cell r="K997"/>
          <cell r="L997"/>
          <cell r="M997" t="str">
            <v>618480042993</v>
          </cell>
          <cell r="N997" t="str">
            <v>In Production</v>
          </cell>
          <cell r="O997" t="str">
            <v>https://images.fun.com/products/70627/1-1.jpg</v>
          </cell>
          <cell r="P997" t="str">
            <v xml:space="preserve">Dr. Seuss Cat in the Hat Accessories </v>
          </cell>
          <cell r="Q997" t="str">
            <v>2024 Catalog</v>
          </cell>
          <cell r="R997">
            <v>70627</v>
          </cell>
          <cell r="S997">
            <v>430194</v>
          </cell>
          <cell r="T997">
            <v>15</v>
          </cell>
        </row>
        <row r="998">
          <cell r="A998" t="str">
            <v>EL400618-3/6mo</v>
          </cell>
          <cell r="B998" t="str">
            <v>EL400618-3/6mo</v>
          </cell>
          <cell r="C998" t="str">
            <v>The Cat in the Hat Onesie Infant 03-06M</v>
          </cell>
          <cell r="D998" t="str">
            <v>Dr. Seuss</v>
          </cell>
          <cell r="E998" t="str">
            <v>The Cat in the Hat</v>
          </cell>
          <cell r="F998">
            <v>15.99</v>
          </cell>
          <cell r="G998">
            <v>31.99</v>
          </cell>
          <cell r="H998">
            <v>1</v>
          </cell>
          <cell r="I998">
            <v>72</v>
          </cell>
          <cell r="J998"/>
          <cell r="K998"/>
          <cell r="L998"/>
          <cell r="M998" t="str">
            <v>618480048667</v>
          </cell>
          <cell r="N998" t="str">
            <v>PO Ready</v>
          </cell>
          <cell r="O998" t="str">
            <v>https://images.fun.com/products/69480/1-1.jpg</v>
          </cell>
          <cell r="P998" t="str">
            <v>Dr. Seuss Cat in the Hat Costume</v>
          </cell>
          <cell r="Q998" t="str">
            <v>2024 Catalog</v>
          </cell>
          <cell r="R998">
            <v>86358</v>
          </cell>
          <cell r="S998" t="str">
            <v>400618-36M</v>
          </cell>
          <cell r="T998">
            <v>15</v>
          </cell>
        </row>
        <row r="999">
          <cell r="A999" t="str">
            <v>EL400612PL-3X</v>
          </cell>
          <cell r="B999" t="str">
            <v>EL400612PL-3X</v>
          </cell>
          <cell r="C999" t="str">
            <v>The Cat in the Hat Deluxe Costume Adult Plus 3X</v>
          </cell>
          <cell r="D999" t="str">
            <v>Dr. Seuss</v>
          </cell>
          <cell r="E999" t="str">
            <v>The Cat in the Hat</v>
          </cell>
          <cell r="F999">
            <v>29.99</v>
          </cell>
          <cell r="G999">
            <v>59.99</v>
          </cell>
          <cell r="H999">
            <v>1</v>
          </cell>
          <cell r="I999">
            <v>12</v>
          </cell>
          <cell r="J999"/>
          <cell r="K999"/>
          <cell r="L999"/>
          <cell r="M999" t="str">
            <v>618480045772</v>
          </cell>
          <cell r="N999" t="str">
            <v>In Production</v>
          </cell>
          <cell r="O999" t="str">
            <v>https://images.fun.com/products/70635/1-1.jpg</v>
          </cell>
          <cell r="P999" t="str">
            <v>Dr. Seuss Cat in the Hat Costume</v>
          </cell>
          <cell r="Q999" t="str">
            <v>2024 Catalog</v>
          </cell>
          <cell r="R999">
            <v>70635</v>
          </cell>
          <cell r="S999" t="str">
            <v>4006123X</v>
          </cell>
          <cell r="T999">
            <v>15</v>
          </cell>
        </row>
        <row r="1000">
          <cell r="A1000" t="str">
            <v>EL400628AD-M</v>
          </cell>
          <cell r="B1000" t="str">
            <v>EL400628AD-M</v>
          </cell>
          <cell r="C1000" t="str">
            <v>Sam I Am Costume Adult M</v>
          </cell>
          <cell r="D1000" t="str">
            <v>Dr. Seuss</v>
          </cell>
          <cell r="E1000" t="str">
            <v>Green Eggs and Ham</v>
          </cell>
          <cell r="F1000">
            <v>21.5</v>
          </cell>
          <cell r="G1000">
            <v>42.99</v>
          </cell>
          <cell r="H1000">
            <v>1</v>
          </cell>
          <cell r="I1000">
            <v>12</v>
          </cell>
          <cell r="J1000"/>
          <cell r="K1000"/>
          <cell r="L1000"/>
          <cell r="M1000" t="str">
            <v>618480043228</v>
          </cell>
          <cell r="N1000" t="str">
            <v>In Production</v>
          </cell>
          <cell r="O1000" t="str">
            <v>https://images.fun.com/products/70647/1-1.jpg</v>
          </cell>
          <cell r="P1000" t="str">
            <v>Dr. Seuss Green Eggs and Ham Costume</v>
          </cell>
          <cell r="Q1000" t="str">
            <v>2024 Catalog</v>
          </cell>
          <cell r="R1000">
            <v>70647</v>
          </cell>
          <cell r="S1000" t="str">
            <v>400628M</v>
          </cell>
          <cell r="T1000">
            <v>15</v>
          </cell>
        </row>
        <row r="1001">
          <cell r="A1001" t="str">
            <v>EL400639-S/M</v>
          </cell>
          <cell r="B1001" t="str">
            <v>EL400639-S/M</v>
          </cell>
          <cell r="C1001" t="str">
            <v>The Grinch Jumpsuit Costume Adult S/M</v>
          </cell>
          <cell r="D1001" t="str">
            <v>Dr. Seuss</v>
          </cell>
          <cell r="E1001" t="str">
            <v>The Grinch</v>
          </cell>
          <cell r="F1001">
            <v>34.99</v>
          </cell>
          <cell r="G1001">
            <v>59.99</v>
          </cell>
          <cell r="H1001">
            <v>1</v>
          </cell>
          <cell r="I1001" t="str">
            <v/>
          </cell>
          <cell r="J1001"/>
          <cell r="K1001"/>
          <cell r="L1001"/>
          <cell r="M1001" t="str">
            <v>618480044218</v>
          </cell>
          <cell r="N1001" t="str">
            <v>In Production</v>
          </cell>
          <cell r="O1001" t="str">
            <v>https://images.fun.com/products/86361/1-1.jpg</v>
          </cell>
          <cell r="P1001" t="str">
            <v>Dr. Seuss The Grinch Costume Jumpsuit</v>
          </cell>
          <cell r="Q1001" t="str">
            <v>2024 Catalog</v>
          </cell>
          <cell r="R1001">
            <v>86361</v>
          </cell>
          <cell r="S1001" t="str">
            <v>400639-ADSM</v>
          </cell>
          <cell r="T1001">
            <v>15</v>
          </cell>
        </row>
        <row r="1002">
          <cell r="A1002" t="str">
            <v>EL403230CH-XL</v>
          </cell>
          <cell r="B1002" t="str">
            <v>EL403230CH-XL</v>
          </cell>
          <cell r="C1002" t="str">
            <v>Thing 1&amp;2 Costume Kids XL</v>
          </cell>
          <cell r="D1002" t="str">
            <v>Dr. Seuss</v>
          </cell>
          <cell r="E1002" t="str">
            <v>The Cat in the Hat</v>
          </cell>
          <cell r="F1002">
            <v>15.99</v>
          </cell>
          <cell r="G1002">
            <v>31.99</v>
          </cell>
          <cell r="H1002">
            <v>1</v>
          </cell>
          <cell r="I1002">
            <v>24</v>
          </cell>
          <cell r="J1002"/>
          <cell r="K1002"/>
          <cell r="L1002"/>
          <cell r="M1002" t="str">
            <v>618480049091</v>
          </cell>
          <cell r="N1002" t="str">
            <v>PO Ready</v>
          </cell>
          <cell r="O1002" t="str">
            <v>https://images.fun.com/products/14891/1-1.jpg</v>
          </cell>
          <cell r="P1002" t="str">
            <v>Dr. Seuss Thing 1 &amp; 2 Costume</v>
          </cell>
          <cell r="Q1002" t="str">
            <v>2024 Catalog</v>
          </cell>
          <cell r="R1002">
            <v>14891</v>
          </cell>
          <cell r="S1002" t="str">
            <v>403230CHXL</v>
          </cell>
          <cell r="T1002">
            <v>15</v>
          </cell>
        </row>
        <row r="1003">
          <cell r="A1003" t="str">
            <v>EL400621-L</v>
          </cell>
          <cell r="B1003" t="str">
            <v>EL400621-L</v>
          </cell>
          <cell r="C1003" t="str">
            <v>Thing 1&amp;2 Costume Womens L</v>
          </cell>
          <cell r="D1003" t="str">
            <v>Dr. Seuss</v>
          </cell>
          <cell r="E1003" t="str">
            <v>The Cat in the Hat</v>
          </cell>
          <cell r="F1003">
            <v>23.99</v>
          </cell>
          <cell r="G1003">
            <v>47.99</v>
          </cell>
          <cell r="H1003">
            <v>1</v>
          </cell>
          <cell r="I1003">
            <v>24</v>
          </cell>
          <cell r="J1003"/>
          <cell r="K1003"/>
          <cell r="L1003"/>
          <cell r="M1003" t="str">
            <v>618480049480</v>
          </cell>
          <cell r="N1003" t="str">
            <v>PO Ready</v>
          </cell>
          <cell r="O1003" t="str">
            <v>https://images.fun.com/products/77455/1-1.jpg</v>
          </cell>
          <cell r="P1003" t="str">
            <v>Dr. Seuss Thing 1 &amp; 2 Costume</v>
          </cell>
          <cell r="Q1003" t="str">
            <v>2024 Catalog</v>
          </cell>
          <cell r="R1003">
            <v>77455</v>
          </cell>
          <cell r="S1003" t="str">
            <v>400621L</v>
          </cell>
          <cell r="T1003">
            <v>15</v>
          </cell>
        </row>
        <row r="1004">
          <cell r="A1004" t="str">
            <v>EL453176-ST</v>
          </cell>
          <cell r="B1004" t="str">
            <v>EL453176-ST</v>
          </cell>
          <cell r="C1004" t="str">
            <v>Animal Headmounts</v>
          </cell>
          <cell r="D1004" t="str">
            <v>elope</v>
          </cell>
          <cell r="E1004" t="str">
            <v>Elope Originals</v>
          </cell>
          <cell r="F1004">
            <v>17.989999999999998</v>
          </cell>
          <cell r="G1004">
            <v>35.99</v>
          </cell>
          <cell r="H1004">
            <v>3</v>
          </cell>
          <cell r="I1004">
            <v>10</v>
          </cell>
          <cell r="J1004"/>
          <cell r="K1004"/>
          <cell r="L1004"/>
          <cell r="M1004" t="str">
            <v>889851224533</v>
          </cell>
          <cell r="N1004" t="str">
            <v>PO Ready</v>
          </cell>
          <cell r="O1004" t="str">
            <v>https://images.fun.com/products/81522/1-1.jpg</v>
          </cell>
          <cell r="P1004" t="str">
            <v>elope Animal</v>
          </cell>
          <cell r="Q1004" t="str">
            <v>2024 Catalog</v>
          </cell>
          <cell r="R1004">
            <v>81522</v>
          </cell>
          <cell r="S1004">
            <v>453176</v>
          </cell>
          <cell r="T1004">
            <v>15</v>
          </cell>
        </row>
        <row r="1005">
          <cell r="A1005" t="str">
            <v>EL104734-ST</v>
          </cell>
          <cell r="B1005" t="str">
            <v>EL104734-ST</v>
          </cell>
          <cell r="C1005" t="str">
            <v>Holographic Mini Unicorn Headband</v>
          </cell>
          <cell r="D1005" t="str">
            <v>elope</v>
          </cell>
          <cell r="E1005" t="str">
            <v>Elope Originals</v>
          </cell>
          <cell r="F1005">
            <v>3.5</v>
          </cell>
          <cell r="G1005">
            <v>6.99</v>
          </cell>
          <cell r="H1005">
            <v>3</v>
          </cell>
          <cell r="I1005">
            <v>96</v>
          </cell>
          <cell r="J1005"/>
          <cell r="K1005"/>
          <cell r="L1005"/>
          <cell r="M1005" t="str">
            <v>618480040173</v>
          </cell>
          <cell r="N1005" t="str">
            <v>In Production</v>
          </cell>
          <cell r="O1005" t="str">
            <v>https://images.fun.com/products/68990/1-1.jpg</v>
          </cell>
          <cell r="P1005" t="str">
            <v>elope Animal Headband</v>
          </cell>
          <cell r="Q1005" t="str">
            <v>2024 Catalog</v>
          </cell>
          <cell r="R1005">
            <v>68990</v>
          </cell>
          <cell r="S1005">
            <v>104734</v>
          </cell>
          <cell r="T1005">
            <v>15</v>
          </cell>
        </row>
        <row r="1006">
          <cell r="A1006" t="str">
            <v>EL453140-ST</v>
          </cell>
          <cell r="B1006" t="str">
            <v>EL453140-ST</v>
          </cell>
          <cell r="C1006" t="str">
            <v>Horse Costume Companion</v>
          </cell>
          <cell r="D1006" t="str">
            <v>elope</v>
          </cell>
          <cell r="E1006" t="str">
            <v>Elope Originals</v>
          </cell>
          <cell r="F1006">
            <v>14.5</v>
          </cell>
          <cell r="G1006">
            <v>24.99</v>
          </cell>
          <cell r="H1006">
            <v>1</v>
          </cell>
          <cell r="I1006">
            <v>12</v>
          </cell>
          <cell r="J1006"/>
          <cell r="K1006"/>
          <cell r="L1006"/>
          <cell r="M1006" t="str">
            <v>889851220221</v>
          </cell>
          <cell r="N1006" t="str">
            <v>In Production</v>
          </cell>
          <cell r="O1006" t="str">
            <v>https://images.fun.com/products/82470/1-1.jpg</v>
          </cell>
          <cell r="P1006" t="str">
            <v>elope Character Bag</v>
          </cell>
          <cell r="Q1006" t="str">
            <v>2024 Catalog</v>
          </cell>
          <cell r="R1006" t="e">
            <v>#N/A</v>
          </cell>
          <cell r="S1006">
            <v>453140</v>
          </cell>
          <cell r="T1006">
            <v>15</v>
          </cell>
        </row>
        <row r="1007">
          <cell r="A1007" t="str">
            <v>EL324930-ST</v>
          </cell>
          <cell r="B1007" t="str">
            <v>EL324930-ST</v>
          </cell>
          <cell r="C1007" t="str">
            <v>Wings Glasses</v>
          </cell>
          <cell r="D1007" t="str">
            <v>elope</v>
          </cell>
          <cell r="E1007" t="str">
            <v>Elope Originals</v>
          </cell>
          <cell r="F1007">
            <v>3.5</v>
          </cell>
          <cell r="G1007">
            <v>6.99</v>
          </cell>
          <cell r="H1007">
            <v>3</v>
          </cell>
          <cell r="I1007">
            <v>288</v>
          </cell>
          <cell r="J1007"/>
          <cell r="K1007"/>
          <cell r="L1007"/>
          <cell r="M1007" t="str">
            <v>618480964011</v>
          </cell>
          <cell r="N1007" t="str">
            <v>In Production</v>
          </cell>
          <cell r="O1007" t="str">
            <v>https://images.fun.com/products/71263/1-1.jpg</v>
          </cell>
          <cell r="P1007" t="str">
            <v>elope Glasses</v>
          </cell>
          <cell r="Q1007" t="str">
            <v>2024 Catalog</v>
          </cell>
          <cell r="R1007">
            <v>71263</v>
          </cell>
          <cell r="S1007">
            <v>324930</v>
          </cell>
          <cell r="T1007">
            <v>15</v>
          </cell>
        </row>
        <row r="1008">
          <cell r="A1008" t="str">
            <v>EL540131-ST</v>
          </cell>
          <cell r="B1008" t="str">
            <v>EL540131-ST</v>
          </cell>
          <cell r="C1008" t="str">
            <v>Antique Dragonfly Gear Pin</v>
          </cell>
          <cell r="D1008" t="str">
            <v>elope</v>
          </cell>
          <cell r="E1008" t="str">
            <v>Steamworks</v>
          </cell>
          <cell r="F1008">
            <v>3.99</v>
          </cell>
          <cell r="G1008">
            <v>7.99</v>
          </cell>
          <cell r="H1008">
            <v>3</v>
          </cell>
          <cell r="I1008">
            <v>200</v>
          </cell>
          <cell r="J1008"/>
          <cell r="K1008"/>
          <cell r="L1008"/>
          <cell r="M1008" t="str">
            <v>618480001990</v>
          </cell>
          <cell r="N1008" t="str">
            <v>In Production</v>
          </cell>
          <cell r="O1008" t="str">
            <v>https://images.fun.com/products/68934/1-1.jpg</v>
          </cell>
          <cell r="P1008" t="str">
            <v>elope Halloween</v>
          </cell>
          <cell r="Q1008" t="str">
            <v>2024 Catalog</v>
          </cell>
          <cell r="R1008">
            <v>68934</v>
          </cell>
          <cell r="S1008">
            <v>540131</v>
          </cell>
          <cell r="T1008">
            <v>15</v>
          </cell>
        </row>
        <row r="1009">
          <cell r="A1009" t="str">
            <v>EL400569-ST</v>
          </cell>
          <cell r="B1009" t="str">
            <v>EL400569-ST</v>
          </cell>
          <cell r="C1009" t="str">
            <v>Genie Latex Mask</v>
          </cell>
          <cell r="D1009" t="str">
            <v>Disney</v>
          </cell>
          <cell r="E1009" t="str">
            <v>Aladdin</v>
          </cell>
          <cell r="F1009">
            <v>29.99</v>
          </cell>
          <cell r="G1009">
            <v>59.99</v>
          </cell>
          <cell r="H1009">
            <v>2</v>
          </cell>
          <cell r="I1009">
            <v>20</v>
          </cell>
          <cell r="J1009"/>
          <cell r="K1009"/>
          <cell r="L1009"/>
          <cell r="M1009" t="str">
            <v>618480044348</v>
          </cell>
          <cell r="N1009" t="str">
            <v>In Production</v>
          </cell>
          <cell r="O1009" t="str">
            <v>https://images.fun.com/products/76997/1-1.jpg</v>
          </cell>
          <cell r="P1009" t="str">
            <v>Disney Aladdin</v>
          </cell>
          <cell r="Q1009" t="str">
            <v>2024 Catalog</v>
          </cell>
          <cell r="R1009">
            <v>76997</v>
          </cell>
          <cell r="S1009">
            <v>400569</v>
          </cell>
          <cell r="T1009">
            <v>14</v>
          </cell>
        </row>
        <row r="1010">
          <cell r="A1010" t="str">
            <v>EL453495-ST</v>
          </cell>
          <cell r="B1010" t="str">
            <v>EL453495-ST</v>
          </cell>
          <cell r="C1010" t="str">
            <v>Hunny Pot Costume Companions</v>
          </cell>
          <cell r="D1010" t="str">
            <v>Disney</v>
          </cell>
          <cell r="E1010" t="str">
            <v>Winnie the Pooh</v>
          </cell>
          <cell r="F1010">
            <v>17.5</v>
          </cell>
          <cell r="G1010">
            <v>59.99</v>
          </cell>
          <cell r="H1010">
            <v>3</v>
          </cell>
          <cell r="I1010"/>
          <cell r="J1010"/>
          <cell r="K1010"/>
          <cell r="L1010"/>
          <cell r="M1010">
            <v>889851318089</v>
          </cell>
          <cell r="N1010" t="str">
            <v>PO Ready</v>
          </cell>
          <cell r="O1010" t="str">
            <v>https://images.fun.com/products/89581/1-1.jpg</v>
          </cell>
          <cell r="P1010" t="str">
            <v>Disney Character Bag</v>
          </cell>
          <cell r="Q1010" t="str">
            <v>2024 Supplement</v>
          </cell>
          <cell r="R1010"/>
          <cell r="S1010">
            <v>453495</v>
          </cell>
          <cell r="T1010">
            <v>14</v>
          </cell>
        </row>
        <row r="1011">
          <cell r="A1011" t="str">
            <v>EL429202-ST</v>
          </cell>
          <cell r="B1011" t="str">
            <v>EL429202-ST</v>
          </cell>
          <cell r="C1011" t="str">
            <v>Pascal Costume Companion</v>
          </cell>
          <cell r="D1011" t="str">
            <v>Disney</v>
          </cell>
          <cell r="E1011" t="str">
            <v>Disney Princesses</v>
          </cell>
          <cell r="F1011">
            <v>17.5</v>
          </cell>
          <cell r="G1011">
            <v>34.99</v>
          </cell>
          <cell r="H1011">
            <v>1</v>
          </cell>
          <cell r="I1011">
            <v>12</v>
          </cell>
          <cell r="J1011"/>
          <cell r="K1011"/>
          <cell r="L1011"/>
          <cell r="M1011" t="str">
            <v>618480043914</v>
          </cell>
          <cell r="N1011" t="str">
            <v>PO Ready</v>
          </cell>
          <cell r="O1011" t="str">
            <v>https://images.fun.com/products/82361/1-1.jpg</v>
          </cell>
          <cell r="P1011" t="str">
            <v>Disney Character Bag</v>
          </cell>
          <cell r="Q1011" t="str">
            <v>2024 Catalog</v>
          </cell>
          <cell r="R1011">
            <v>82361</v>
          </cell>
          <cell r="S1011">
            <v>429202</v>
          </cell>
          <cell r="T1011">
            <v>14</v>
          </cell>
        </row>
        <row r="1012">
          <cell r="A1012" t="str">
            <v>EL400617TD-2T</v>
          </cell>
          <cell r="B1012" t="str">
            <v>EL400617TD-2T</v>
          </cell>
          <cell r="C1012" t="str">
            <v>The Cat in the Hat Costume Girls 2T</v>
          </cell>
          <cell r="D1012" t="str">
            <v>Dr. Seuss</v>
          </cell>
          <cell r="E1012" t="str">
            <v>The Cat in the Hat</v>
          </cell>
          <cell r="F1012">
            <v>15.99</v>
          </cell>
          <cell r="G1012">
            <v>31.99</v>
          </cell>
          <cell r="H1012">
            <v>1</v>
          </cell>
          <cell r="I1012">
            <v>36</v>
          </cell>
          <cell r="J1012"/>
          <cell r="K1012"/>
          <cell r="L1012"/>
          <cell r="M1012" t="str">
            <v>618480046007</v>
          </cell>
          <cell r="N1012" t="str">
            <v>In Production</v>
          </cell>
          <cell r="O1012" t="str">
            <v>https://images.fun.com/products/70644/1-1.jpg</v>
          </cell>
          <cell r="P1012" t="str">
            <v>Dr. Seuss Cat in the Hat Costume</v>
          </cell>
          <cell r="Q1012" t="str">
            <v>2024 Catalog</v>
          </cell>
          <cell r="R1012">
            <v>70644</v>
          </cell>
          <cell r="S1012" t="str">
            <v>4006172T</v>
          </cell>
          <cell r="T1012">
            <v>14</v>
          </cell>
        </row>
        <row r="1013">
          <cell r="A1013" t="str">
            <v>EL400621-S</v>
          </cell>
          <cell r="B1013" t="str">
            <v>EL400621-S</v>
          </cell>
          <cell r="C1013" t="str">
            <v>Thing 1&amp;2 Costume Womens S</v>
          </cell>
          <cell r="D1013" t="str">
            <v>Dr. Seuss</v>
          </cell>
          <cell r="E1013" t="str">
            <v>The Cat in the Hat</v>
          </cell>
          <cell r="F1013">
            <v>23.99</v>
          </cell>
          <cell r="G1013">
            <v>47.99</v>
          </cell>
          <cell r="H1013">
            <v>1</v>
          </cell>
          <cell r="I1013">
            <v>24</v>
          </cell>
          <cell r="J1013"/>
          <cell r="K1013"/>
          <cell r="L1013"/>
          <cell r="M1013" t="str">
            <v>618480043167</v>
          </cell>
          <cell r="N1013" t="str">
            <v>PO Ready</v>
          </cell>
          <cell r="O1013" t="str">
            <v>https://images.fun.com/products/77455/1-1.jpg</v>
          </cell>
          <cell r="P1013" t="str">
            <v>Dr. Seuss Thing 1 &amp; 2 Costume</v>
          </cell>
          <cell r="Q1013" t="str">
            <v>2024 Catalog</v>
          </cell>
          <cell r="R1013">
            <v>77455</v>
          </cell>
          <cell r="S1013" t="str">
            <v>400621S</v>
          </cell>
          <cell r="T1013">
            <v>14</v>
          </cell>
        </row>
        <row r="1014">
          <cell r="A1014" t="str">
            <v>EL400619PL-1X</v>
          </cell>
          <cell r="B1014" t="str">
            <v>EL400619PL-1X</v>
          </cell>
          <cell r="C1014" t="str">
            <v>Thing 1&amp;2 Deluxe Costume Adult Plus 1X</v>
          </cell>
          <cell r="D1014" t="str">
            <v>Dr. Seuss</v>
          </cell>
          <cell r="E1014" t="str">
            <v>The Cat in the Hat</v>
          </cell>
          <cell r="F1014">
            <v>29.99</v>
          </cell>
          <cell r="G1014">
            <v>59.99</v>
          </cell>
          <cell r="H1014">
            <v>1</v>
          </cell>
          <cell r="I1014">
            <v>12</v>
          </cell>
          <cell r="J1014"/>
          <cell r="K1014"/>
          <cell r="L1014"/>
          <cell r="M1014" t="str">
            <v>618480046212</v>
          </cell>
          <cell r="N1014" t="str">
            <v>In Production</v>
          </cell>
          <cell r="O1014" t="str">
            <v>https://images.fun.com/products/70639/1-1.jpg</v>
          </cell>
          <cell r="P1014" t="str">
            <v>Dr. Seuss Thing 1 &amp; 2 Costume</v>
          </cell>
          <cell r="Q1014" t="str">
            <v>2024 Catalog</v>
          </cell>
          <cell r="R1014">
            <v>70639</v>
          </cell>
          <cell r="S1014" t="str">
            <v>4006191X</v>
          </cell>
          <cell r="T1014">
            <v>14</v>
          </cell>
        </row>
        <row r="1015">
          <cell r="A1015" t="str">
            <v>EL400619PL-2X</v>
          </cell>
          <cell r="B1015" t="str">
            <v>EL400619PL-2X</v>
          </cell>
          <cell r="C1015" t="str">
            <v>Thing 1&amp;2 Deluxe Costume Adult Plus 2X</v>
          </cell>
          <cell r="D1015" t="str">
            <v>Dr. Seuss</v>
          </cell>
          <cell r="E1015" t="str">
            <v>The Cat in the Hat</v>
          </cell>
          <cell r="F1015">
            <v>29.99</v>
          </cell>
          <cell r="G1015">
            <v>59.99</v>
          </cell>
          <cell r="H1015">
            <v>1</v>
          </cell>
          <cell r="I1015">
            <v>12</v>
          </cell>
          <cell r="J1015"/>
          <cell r="K1015"/>
          <cell r="L1015"/>
          <cell r="M1015" t="str">
            <v>618480046229</v>
          </cell>
          <cell r="N1015" t="str">
            <v>In Production</v>
          </cell>
          <cell r="O1015" t="str">
            <v>https://images.fun.com/products/70639/1-1.jpg</v>
          </cell>
          <cell r="P1015" t="str">
            <v>Dr. Seuss Thing 1 &amp; 2 Costume</v>
          </cell>
          <cell r="Q1015" t="str">
            <v>2024 Catalog</v>
          </cell>
          <cell r="R1015">
            <v>70639</v>
          </cell>
          <cell r="S1015" t="str">
            <v>4006192X</v>
          </cell>
          <cell r="T1015">
            <v>14</v>
          </cell>
        </row>
        <row r="1016">
          <cell r="A1016" t="str">
            <v>EL412436-ST</v>
          </cell>
          <cell r="B1016" t="str">
            <v>EL412436-ST</v>
          </cell>
          <cell r="C1016" t="str">
            <v>Triceratops HB &amp; Tail Kit</v>
          </cell>
          <cell r="D1016" t="str">
            <v>elope</v>
          </cell>
          <cell r="E1016" t="str">
            <v>Elope Originals</v>
          </cell>
          <cell r="F1016">
            <v>10.99</v>
          </cell>
          <cell r="G1016">
            <v>21.99</v>
          </cell>
          <cell r="H1016">
            <v>3</v>
          </cell>
          <cell r="I1016">
            <v>36</v>
          </cell>
          <cell r="J1016"/>
          <cell r="K1016"/>
          <cell r="L1016"/>
          <cell r="M1016" t="str">
            <v>618480041385</v>
          </cell>
          <cell r="N1016" t="str">
            <v>In Production</v>
          </cell>
          <cell r="O1016" t="str">
            <v>https://images.fun.com/products/65263/1-1.jpg</v>
          </cell>
          <cell r="P1016" t="str">
            <v>elope Animal Kit</v>
          </cell>
          <cell r="Q1016" t="str">
            <v>2024 Catalog</v>
          </cell>
          <cell r="R1016">
            <v>65263</v>
          </cell>
          <cell r="S1016">
            <v>412436</v>
          </cell>
          <cell r="T1016">
            <v>14</v>
          </cell>
        </row>
        <row r="1017">
          <cell r="A1017" t="str">
            <v>EL412811-ST</v>
          </cell>
          <cell r="B1017" t="str">
            <v>EL412811-ST</v>
          </cell>
          <cell r="C1017" t="str">
            <v>Aristocats, Thomas O'Malley HB, Collar &amp; Tail Kit</v>
          </cell>
          <cell r="D1017" t="str">
            <v>Disney</v>
          </cell>
          <cell r="E1017" t="str">
            <v>Disney Classic</v>
          </cell>
          <cell r="F1017">
            <v>10.99</v>
          </cell>
          <cell r="G1017">
            <v>21.99</v>
          </cell>
          <cell r="H1017">
            <v>3</v>
          </cell>
          <cell r="I1017">
            <v>48</v>
          </cell>
          <cell r="J1017"/>
          <cell r="K1017"/>
          <cell r="L1017"/>
          <cell r="M1017" t="str">
            <v>618480043662</v>
          </cell>
          <cell r="N1017" t="str">
            <v>In Production</v>
          </cell>
          <cell r="O1017" t="str">
            <v>https://images.fun.com/products/71121/1-1.jpg</v>
          </cell>
          <cell r="P1017" t="str">
            <v xml:space="preserve">Disney Aristocats </v>
          </cell>
          <cell r="Q1017" t="str">
            <v>2024 Catalog</v>
          </cell>
          <cell r="R1017">
            <v>71121</v>
          </cell>
          <cell r="S1017">
            <v>412811</v>
          </cell>
          <cell r="T1017">
            <v>13</v>
          </cell>
        </row>
        <row r="1018">
          <cell r="A1018" t="str">
            <v>EL453139-ST</v>
          </cell>
          <cell r="B1018" t="str">
            <v>EL453139-ST</v>
          </cell>
          <cell r="C1018" t="str">
            <v>Gus Gus Costume Companion</v>
          </cell>
          <cell r="D1018" t="str">
            <v>Disney</v>
          </cell>
          <cell r="E1018" t="str">
            <v>Cinderella</v>
          </cell>
          <cell r="F1018">
            <v>21.99</v>
          </cell>
          <cell r="G1018">
            <v>39.99</v>
          </cell>
          <cell r="H1018">
            <v>1</v>
          </cell>
          <cell r="I1018"/>
          <cell r="J1018"/>
          <cell r="K1018"/>
          <cell r="L1018"/>
          <cell r="M1018">
            <v>889851220214</v>
          </cell>
          <cell r="N1018" t="str">
            <v>In Production</v>
          </cell>
          <cell r="O1018" t="str">
            <v>https://images.fun.com/products/84342/1-1.jpg</v>
          </cell>
          <cell r="P1018" t="str">
            <v>Disney Character Bag</v>
          </cell>
          <cell r="Q1018" t="str">
            <v>2024 Catalog</v>
          </cell>
          <cell r="R1018" t="e">
            <v>#N/A</v>
          </cell>
          <cell r="S1018">
            <v>453139</v>
          </cell>
          <cell r="T1018">
            <v>13</v>
          </cell>
        </row>
        <row r="1019">
          <cell r="A1019" t="str">
            <v>EL429208-ST</v>
          </cell>
          <cell r="B1019" t="str">
            <v>EL429208-ST</v>
          </cell>
          <cell r="C1019" t="str">
            <v>Olaf Costume Companion</v>
          </cell>
          <cell r="D1019" t="str">
            <v>Disney</v>
          </cell>
          <cell r="E1019" t="str">
            <v>Frozen</v>
          </cell>
          <cell r="F1019">
            <v>17.5</v>
          </cell>
          <cell r="G1019">
            <v>34.99</v>
          </cell>
          <cell r="H1019">
            <v>1</v>
          </cell>
          <cell r="I1019">
            <v>12</v>
          </cell>
          <cell r="J1019"/>
          <cell r="K1019"/>
          <cell r="L1019"/>
          <cell r="M1019" t="str">
            <v>618480044072</v>
          </cell>
          <cell r="N1019" t="str">
            <v>In Production</v>
          </cell>
          <cell r="O1019" t="str">
            <v>https://images.fun.com/products/82363/1-1.jpg</v>
          </cell>
          <cell r="P1019" t="str">
            <v>Disney Character Bag</v>
          </cell>
          <cell r="Q1019" t="str">
            <v>2024 Catalog</v>
          </cell>
          <cell r="R1019">
            <v>82363</v>
          </cell>
          <cell r="S1019">
            <v>429208</v>
          </cell>
          <cell r="T1019">
            <v>13</v>
          </cell>
        </row>
        <row r="1020">
          <cell r="A1020" t="str">
            <v>EL291926-ST</v>
          </cell>
          <cell r="B1020" t="str">
            <v>EL291926-ST</v>
          </cell>
          <cell r="C1020" t="str">
            <v>Mary Poppins Classic Black Hat &amp; Scarf</v>
          </cell>
          <cell r="D1020" t="str">
            <v>Disney</v>
          </cell>
          <cell r="E1020" t="str">
            <v>Mary Poppins</v>
          </cell>
          <cell r="F1020">
            <v>13.5</v>
          </cell>
          <cell r="G1020">
            <v>26.99</v>
          </cell>
          <cell r="H1020">
            <v>3</v>
          </cell>
          <cell r="I1020">
            <v>48</v>
          </cell>
          <cell r="J1020"/>
          <cell r="K1020"/>
          <cell r="L1020"/>
          <cell r="M1020" t="str">
            <v>618480038002</v>
          </cell>
          <cell r="N1020" t="str">
            <v>In Production</v>
          </cell>
          <cell r="O1020" t="str">
            <v>https://images.fun.com/products/58955/1-1.jpg</v>
          </cell>
          <cell r="P1020" t="str">
            <v>Disney Mary Poppins</v>
          </cell>
          <cell r="Q1020" t="str">
            <v>2024 Catalog</v>
          </cell>
          <cell r="R1020">
            <v>58955</v>
          </cell>
          <cell r="S1020">
            <v>291926</v>
          </cell>
          <cell r="T1020">
            <v>13</v>
          </cell>
        </row>
        <row r="1021">
          <cell r="A1021" t="str">
            <v>EL200344-ST</v>
          </cell>
          <cell r="B1021" t="str">
            <v>EL200344-ST</v>
          </cell>
          <cell r="C1021" t="str">
            <v>Ducky Fuzzy Cap</v>
          </cell>
          <cell r="D1021" t="str">
            <v>Disney</v>
          </cell>
          <cell r="E1021" t="str">
            <v>Toy Story</v>
          </cell>
          <cell r="F1021">
            <v>10.99</v>
          </cell>
          <cell r="G1021">
            <v>21.99</v>
          </cell>
          <cell r="H1021">
            <v>3</v>
          </cell>
          <cell r="I1021">
            <v>48</v>
          </cell>
          <cell r="J1021"/>
          <cell r="K1021"/>
          <cell r="L1021"/>
          <cell r="M1021" t="str">
            <v>618480040784</v>
          </cell>
          <cell r="N1021" t="str">
            <v>In Production</v>
          </cell>
          <cell r="O1021" t="str">
            <v>https://images.fun.com/products/69018/1-1.jpg</v>
          </cell>
          <cell r="P1021" t="str">
            <v>Disney Toy Story</v>
          </cell>
          <cell r="Q1021" t="str">
            <v>2024 Catalog</v>
          </cell>
          <cell r="R1021">
            <v>69018</v>
          </cell>
          <cell r="S1021">
            <v>200344</v>
          </cell>
          <cell r="T1021">
            <v>13</v>
          </cell>
        </row>
        <row r="1022">
          <cell r="A1022" t="str">
            <v>EL161133-ST</v>
          </cell>
          <cell r="B1022" t="str">
            <v>EL161133-ST</v>
          </cell>
          <cell r="C1022" t="str">
            <v>Pooh Soft Headband &amp; Gloves Kit</v>
          </cell>
          <cell r="D1022" t="str">
            <v>Disney</v>
          </cell>
          <cell r="E1022" t="str">
            <v>Winnie the Pooh</v>
          </cell>
          <cell r="F1022">
            <v>8.5</v>
          </cell>
          <cell r="G1022">
            <v>16.989999999999998</v>
          </cell>
          <cell r="H1022">
            <v>3</v>
          </cell>
          <cell r="I1022"/>
          <cell r="J1022"/>
          <cell r="K1022"/>
          <cell r="L1022"/>
          <cell r="M1022">
            <v>889851222300</v>
          </cell>
          <cell r="N1022" t="str">
            <v>PO Ready</v>
          </cell>
          <cell r="O1022" t="str">
            <v>https://images.fun.com/products/86075/1-1.jpg</v>
          </cell>
          <cell r="P1022" t="str">
            <v>Disney Winnie the Pooh</v>
          </cell>
          <cell r="Q1022" t="str">
            <v>2024 Catalog</v>
          </cell>
          <cell r="R1022" t="e">
            <v>#N/A</v>
          </cell>
          <cell r="S1022">
            <v>161133</v>
          </cell>
          <cell r="T1022">
            <v>13</v>
          </cell>
        </row>
        <row r="1023">
          <cell r="A1023" t="str">
            <v>EL430198-ST</v>
          </cell>
          <cell r="B1023" t="str">
            <v>EL430198-ST</v>
          </cell>
          <cell r="C1023" t="str">
            <v>Dr. Seuss Characters &amp; Stripes Necktie</v>
          </cell>
          <cell r="D1023" t="str">
            <v>Dr. Seuss</v>
          </cell>
          <cell r="E1023" t="str">
            <v>Dr. Seuss</v>
          </cell>
          <cell r="F1023">
            <v>7.99</v>
          </cell>
          <cell r="G1023">
            <v>15.99</v>
          </cell>
          <cell r="H1023">
            <v>3</v>
          </cell>
          <cell r="I1023">
            <v>200</v>
          </cell>
          <cell r="J1023"/>
          <cell r="K1023"/>
          <cell r="L1023"/>
          <cell r="M1023" t="str">
            <v>618480043037</v>
          </cell>
          <cell r="N1023" t="str">
            <v>In Production</v>
          </cell>
          <cell r="O1023" t="str">
            <v>https://images.fun.com/products/70631/1-1.jpg</v>
          </cell>
          <cell r="P1023" t="str">
            <v xml:space="preserve">Dr. Seuss Accessories </v>
          </cell>
          <cell r="Q1023" t="str">
            <v>2024 Catalog</v>
          </cell>
          <cell r="R1023">
            <v>70631</v>
          </cell>
          <cell r="S1023">
            <v>430198</v>
          </cell>
          <cell r="T1023">
            <v>13</v>
          </cell>
        </row>
        <row r="1024">
          <cell r="A1024" t="str">
            <v>EL400618-12/18mo</v>
          </cell>
          <cell r="B1024" t="str">
            <v>EL400618-12/18mo</v>
          </cell>
          <cell r="C1024" t="str">
            <v>The Cat in the Hat Onesie Infant 12-18M</v>
          </cell>
          <cell r="D1024" t="str">
            <v>Dr. Seuss</v>
          </cell>
          <cell r="E1024" t="str">
            <v>The Cat in the Hat</v>
          </cell>
          <cell r="F1024">
            <v>15.99</v>
          </cell>
          <cell r="G1024">
            <v>31.99</v>
          </cell>
          <cell r="H1024">
            <v>1</v>
          </cell>
          <cell r="I1024">
            <v>72</v>
          </cell>
          <cell r="J1024"/>
          <cell r="K1024"/>
          <cell r="L1024"/>
          <cell r="M1024" t="str">
            <v>618480048643</v>
          </cell>
          <cell r="N1024" t="str">
            <v>PO Ready</v>
          </cell>
          <cell r="O1024" t="str">
            <v>https://images.fun.com/products/69480/1-1.jpg</v>
          </cell>
          <cell r="P1024" t="str">
            <v>Dr. Seuss Cat in the Hat Costume</v>
          </cell>
          <cell r="Q1024" t="str">
            <v>2024 Catalog</v>
          </cell>
          <cell r="R1024">
            <v>86358</v>
          </cell>
          <cell r="S1024" t="str">
            <v>400618-1218M</v>
          </cell>
          <cell r="T1024">
            <v>13</v>
          </cell>
        </row>
        <row r="1025">
          <cell r="A1025" t="str">
            <v>EL400612AD-S</v>
          </cell>
          <cell r="B1025" t="str">
            <v>EL400612AD-S</v>
          </cell>
          <cell r="C1025" t="str">
            <v>The Cat in the Hat Deluxe Costume Adult S</v>
          </cell>
          <cell r="D1025" t="str">
            <v>Dr. Seuss</v>
          </cell>
          <cell r="E1025" t="str">
            <v>The Cat in the Hat</v>
          </cell>
          <cell r="F1025">
            <v>26.5</v>
          </cell>
          <cell r="G1025">
            <v>52.99</v>
          </cell>
          <cell r="H1025">
            <v>1</v>
          </cell>
          <cell r="I1025">
            <v>12</v>
          </cell>
          <cell r="J1025"/>
          <cell r="K1025"/>
          <cell r="L1025"/>
          <cell r="M1025" t="str">
            <v>618480045802</v>
          </cell>
          <cell r="N1025" t="str">
            <v>In Production</v>
          </cell>
          <cell r="O1025" t="str">
            <v>https://images.fun.com/products/70636/1-1.jpg</v>
          </cell>
          <cell r="P1025" t="str">
            <v>Dr. Seuss Cat in the Hat Costume</v>
          </cell>
          <cell r="Q1025" t="str">
            <v>2024 Catalog</v>
          </cell>
          <cell r="R1025">
            <v>70636</v>
          </cell>
          <cell r="S1025" t="str">
            <v>400612S</v>
          </cell>
          <cell r="T1025">
            <v>13</v>
          </cell>
        </row>
        <row r="1026">
          <cell r="A1026" t="str">
            <v>EL400612PL-2X</v>
          </cell>
          <cell r="B1026" t="str">
            <v>EL400612PL-2X</v>
          </cell>
          <cell r="C1026" t="str">
            <v>The Cat in the Hat Deluxe Costume Adult Plus 2X</v>
          </cell>
          <cell r="D1026" t="str">
            <v>Dr. Seuss</v>
          </cell>
          <cell r="E1026" t="str">
            <v>The Cat in the Hat</v>
          </cell>
          <cell r="F1026">
            <v>29.99</v>
          </cell>
          <cell r="G1026">
            <v>59.99</v>
          </cell>
          <cell r="H1026">
            <v>1</v>
          </cell>
          <cell r="I1026">
            <v>12</v>
          </cell>
          <cell r="J1026"/>
          <cell r="K1026"/>
          <cell r="L1026"/>
          <cell r="M1026" t="str">
            <v>618480045765</v>
          </cell>
          <cell r="N1026" t="str">
            <v>In Production</v>
          </cell>
          <cell r="O1026" t="str">
            <v>https://images.fun.com/products/70635/1-1.jpg</v>
          </cell>
          <cell r="P1026" t="str">
            <v>Dr. Seuss Cat in the Hat Costume</v>
          </cell>
          <cell r="Q1026" t="str">
            <v>2024 Catalog</v>
          </cell>
          <cell r="R1026">
            <v>70635</v>
          </cell>
          <cell r="S1026" t="str">
            <v>4006122X</v>
          </cell>
          <cell r="T1026">
            <v>13</v>
          </cell>
        </row>
        <row r="1027">
          <cell r="A1027" t="str">
            <v>EL104513-ST</v>
          </cell>
          <cell r="B1027" t="str">
            <v>EL104513-ST</v>
          </cell>
          <cell r="C1027" t="str">
            <v>The Cat in the Hat Pattern Headband</v>
          </cell>
          <cell r="D1027" t="str">
            <v>Dr. Seuss</v>
          </cell>
          <cell r="E1027" t="str">
            <v>The Cat in the Hat</v>
          </cell>
          <cell r="F1027">
            <v>5.25</v>
          </cell>
          <cell r="G1027">
            <v>10.5</v>
          </cell>
          <cell r="H1027">
            <v>3</v>
          </cell>
          <cell r="I1027">
            <v>96</v>
          </cell>
          <cell r="J1027"/>
          <cell r="K1027"/>
          <cell r="L1027"/>
          <cell r="M1027" t="str">
            <v>618480040982</v>
          </cell>
          <cell r="N1027" t="str">
            <v>In Production</v>
          </cell>
          <cell r="O1027" t="str">
            <v>https://images.fun.com/products/68982/1-1.jpg</v>
          </cell>
          <cell r="P1027" t="str">
            <v>Dr. Seuss Cat in the Hat Headband</v>
          </cell>
          <cell r="Q1027" t="str">
            <v>2024 Catalog</v>
          </cell>
          <cell r="R1027">
            <v>68982</v>
          </cell>
          <cell r="S1027">
            <v>104513</v>
          </cell>
          <cell r="T1027">
            <v>13</v>
          </cell>
        </row>
        <row r="1028">
          <cell r="A1028" t="str">
            <v>EL400560-ST</v>
          </cell>
          <cell r="B1028" t="str">
            <v>EL400560-ST</v>
          </cell>
          <cell r="C1028" t="str">
            <v>The Cat in the Hat Vacuform Mask &amp; Hat Kit (2 pc)</v>
          </cell>
          <cell r="D1028" t="str">
            <v>Dr. Seuss</v>
          </cell>
          <cell r="E1028" t="str">
            <v>The Cat in the Hat</v>
          </cell>
          <cell r="F1028">
            <v>7.99</v>
          </cell>
          <cell r="G1028">
            <v>15.99</v>
          </cell>
          <cell r="H1028">
            <v>3</v>
          </cell>
          <cell r="I1028">
            <v>36</v>
          </cell>
          <cell r="J1028"/>
          <cell r="K1028"/>
          <cell r="L1028"/>
          <cell r="M1028" t="str">
            <v>618480042948</v>
          </cell>
          <cell r="N1028" t="str">
            <v>In Production</v>
          </cell>
          <cell r="O1028" t="str">
            <v>https://images.fun.com/products/71089/1-1.jpg</v>
          </cell>
          <cell r="P1028" t="str">
            <v>Dr. Seuss Cat in the Hat Mask</v>
          </cell>
          <cell r="Q1028" t="str">
            <v>2024 Catalog</v>
          </cell>
          <cell r="R1028">
            <v>71089</v>
          </cell>
          <cell r="S1028">
            <v>400560</v>
          </cell>
          <cell r="T1028">
            <v>13</v>
          </cell>
        </row>
        <row r="1029">
          <cell r="A1029" t="str">
            <v>EL430048-ST</v>
          </cell>
          <cell r="B1029" t="str">
            <v>EL430048-ST</v>
          </cell>
          <cell r="C1029" t="str">
            <v>The Cat in the Hat Birthday Crew Socks Adult</v>
          </cell>
          <cell r="D1029" t="str">
            <v>Dr. Seuss</v>
          </cell>
          <cell r="E1029" t="str">
            <v>The Cat in the Hat</v>
          </cell>
          <cell r="F1029">
            <v>5.25</v>
          </cell>
          <cell r="G1029">
            <v>10.5</v>
          </cell>
          <cell r="H1029">
            <v>3</v>
          </cell>
          <cell r="I1029">
            <v>96</v>
          </cell>
          <cell r="J1029"/>
          <cell r="K1029"/>
          <cell r="L1029"/>
          <cell r="M1029" t="str">
            <v>618480042887</v>
          </cell>
          <cell r="N1029" t="str">
            <v>In Production</v>
          </cell>
          <cell r="O1029" t="str">
            <v>https://images.fun.com/products/70620/1-1.jpg</v>
          </cell>
          <cell r="P1029" t="str">
            <v>Dr. Seuss Cat in the Hat Socks</v>
          </cell>
          <cell r="Q1029" t="str">
            <v>2024 Catalog</v>
          </cell>
          <cell r="R1029">
            <v>70620</v>
          </cell>
          <cell r="S1029">
            <v>430048</v>
          </cell>
          <cell r="T1029">
            <v>13</v>
          </cell>
        </row>
        <row r="1030">
          <cell r="A1030" t="str">
            <v>EL400629CH-S</v>
          </cell>
          <cell r="B1030" t="str">
            <v>EL400629CH-S</v>
          </cell>
          <cell r="C1030" t="str">
            <v>Sam I Am Costume Kids S</v>
          </cell>
          <cell r="D1030" t="str">
            <v>Dr. Seuss</v>
          </cell>
          <cell r="E1030" t="str">
            <v>Green Eggs and Ham</v>
          </cell>
          <cell r="F1030">
            <v>15.99</v>
          </cell>
          <cell r="G1030">
            <v>31.99</v>
          </cell>
          <cell r="H1030">
            <v>1</v>
          </cell>
          <cell r="I1030">
            <v>18</v>
          </cell>
          <cell r="J1030"/>
          <cell r="K1030"/>
          <cell r="L1030"/>
          <cell r="M1030" t="str">
            <v>618480045543</v>
          </cell>
          <cell r="N1030" t="str">
            <v>In Production</v>
          </cell>
          <cell r="O1030" t="str">
            <v>https://images.fun.com/products/70649/1-1.jpg</v>
          </cell>
          <cell r="P1030" t="str">
            <v>Dr. Seuss Green Eggs and Ham Costume</v>
          </cell>
          <cell r="Q1030" t="str">
            <v>2024 Catalog</v>
          </cell>
          <cell r="R1030">
            <v>70649</v>
          </cell>
          <cell r="S1030" t="str">
            <v>400629S</v>
          </cell>
          <cell r="T1030">
            <v>13</v>
          </cell>
        </row>
        <row r="1031">
          <cell r="A1031" t="str">
            <v>EL430053-ST</v>
          </cell>
          <cell r="B1031" t="str">
            <v>EL430053-ST</v>
          </cell>
          <cell r="C1031" t="str">
            <v>Dr. Seuss Patterns Crew Sock Set Adult 5 Pack</v>
          </cell>
          <cell r="D1031" t="str">
            <v>Dr. Seuss</v>
          </cell>
          <cell r="E1031" t="str">
            <v>Dr. Seuss</v>
          </cell>
          <cell r="F1031">
            <v>13.5</v>
          </cell>
          <cell r="G1031">
            <v>26.99</v>
          </cell>
          <cell r="H1031">
            <v>3</v>
          </cell>
          <cell r="I1031">
            <v>120</v>
          </cell>
          <cell r="J1031"/>
          <cell r="K1031"/>
          <cell r="L1031"/>
          <cell r="M1031" t="str">
            <v>618480042931</v>
          </cell>
          <cell r="N1031" t="str">
            <v>In Production</v>
          </cell>
          <cell r="O1031" t="str">
            <v>https://images.fun.com/products/70625/1-1.jpg</v>
          </cell>
          <cell r="P1031" t="str">
            <v>Dr. Seuss Socks</v>
          </cell>
          <cell r="Q1031" t="str">
            <v>2024 Catalog</v>
          </cell>
          <cell r="R1031">
            <v>70625</v>
          </cell>
          <cell r="S1031">
            <v>430053</v>
          </cell>
          <cell r="T1031">
            <v>13</v>
          </cell>
        </row>
        <row r="1032">
          <cell r="A1032" t="str">
            <v>EL451334-3X</v>
          </cell>
          <cell r="B1032" t="str">
            <v>EL451334-3X</v>
          </cell>
          <cell r="C1032" t="str">
            <v>The Grinch Santa Open Face Costume Adult Plus 3XL</v>
          </cell>
          <cell r="D1032" t="str">
            <v>Dr. Seuss</v>
          </cell>
          <cell r="E1032" t="str">
            <v>The Grinch</v>
          </cell>
          <cell r="F1032">
            <v>47.5</v>
          </cell>
          <cell r="G1032">
            <v>94.99</v>
          </cell>
          <cell r="H1032">
            <v>1</v>
          </cell>
          <cell r="I1032">
            <v>6</v>
          </cell>
          <cell r="J1032"/>
          <cell r="K1032"/>
          <cell r="L1032"/>
          <cell r="M1032" t="str">
            <v>889851206652</v>
          </cell>
          <cell r="N1032" t="str">
            <v>PO Ready</v>
          </cell>
          <cell r="O1032" t="str">
            <v>https://images.fun.com/products/77737/1-1.jpg</v>
          </cell>
          <cell r="P1032" t="str">
            <v>Dr. Seuss The Grinch Santa Costume</v>
          </cell>
          <cell r="Q1032" t="str">
            <v>2024 Catalog</v>
          </cell>
          <cell r="R1032">
            <v>77737</v>
          </cell>
          <cell r="S1032" t="str">
            <v>4513343XL</v>
          </cell>
          <cell r="T1032">
            <v>13</v>
          </cell>
        </row>
        <row r="1033">
          <cell r="A1033" t="str">
            <v>EL400625-12/18mo</v>
          </cell>
          <cell r="B1033" t="str">
            <v>EL400625-12/18mo</v>
          </cell>
          <cell r="C1033" t="str">
            <v>Thing 1&amp;2 Onesie Infant 12/18M</v>
          </cell>
          <cell r="D1033" t="str">
            <v>Dr. Seuss</v>
          </cell>
          <cell r="E1033" t="str">
            <v>The Cat in the Hat</v>
          </cell>
          <cell r="F1033">
            <v>15.99</v>
          </cell>
          <cell r="G1033">
            <v>29.99</v>
          </cell>
          <cell r="H1033">
            <v>1</v>
          </cell>
          <cell r="I1033">
            <v>72</v>
          </cell>
          <cell r="J1033"/>
          <cell r="K1033"/>
          <cell r="L1033"/>
          <cell r="M1033" t="str">
            <v>618480048674</v>
          </cell>
          <cell r="N1033" t="str">
            <v>PO Ready</v>
          </cell>
          <cell r="O1033" t="str">
            <v>https://images.fun.com/products/86359/1-1.jpg</v>
          </cell>
          <cell r="P1033" t="str">
            <v>Dr. Seuss Thing 1 &amp; 2 Costume</v>
          </cell>
          <cell r="Q1033" t="str">
            <v>2024 Catalog</v>
          </cell>
          <cell r="R1033">
            <v>86359</v>
          </cell>
          <cell r="S1033" t="str">
            <v>400625-1218M</v>
          </cell>
          <cell r="T1033">
            <v>13</v>
          </cell>
        </row>
        <row r="1034">
          <cell r="A1034" t="str">
            <v>EL400619AD-XS</v>
          </cell>
          <cell r="B1034" t="str">
            <v>EL400619AD-XS</v>
          </cell>
          <cell r="C1034" t="str">
            <v>Thing 1&amp;2 Deluxe Costume Adult XS</v>
          </cell>
          <cell r="D1034" t="str">
            <v>Dr. Seuss</v>
          </cell>
          <cell r="E1034" t="str">
            <v>The Cat in the Hat</v>
          </cell>
          <cell r="F1034">
            <v>26.5</v>
          </cell>
          <cell r="G1034">
            <v>52.99</v>
          </cell>
          <cell r="H1034">
            <v>1</v>
          </cell>
          <cell r="I1034">
            <v>12</v>
          </cell>
          <cell r="J1034"/>
          <cell r="K1034"/>
          <cell r="L1034"/>
          <cell r="M1034" t="str">
            <v>618480046250</v>
          </cell>
          <cell r="N1034" t="str">
            <v>In Production</v>
          </cell>
          <cell r="O1034" t="str">
            <v>https://images.fun.com/products/70640/1-1.jpg</v>
          </cell>
          <cell r="P1034" t="str">
            <v>Dr. Seuss Thing 1 &amp; 2 Costume</v>
          </cell>
          <cell r="Q1034" t="str">
            <v>2024 Catalog</v>
          </cell>
          <cell r="R1034">
            <v>70640</v>
          </cell>
          <cell r="S1034" t="str">
            <v>400619XS</v>
          </cell>
          <cell r="T1034">
            <v>13</v>
          </cell>
        </row>
        <row r="1035">
          <cell r="A1035" t="str">
            <v>EL251517-ST</v>
          </cell>
          <cell r="B1035" t="str">
            <v>EL251517-ST</v>
          </cell>
          <cell r="C1035" t="str">
            <v>Thing 1&amp;2 Winter Hat &amp; Scarf Kit</v>
          </cell>
          <cell r="D1035" t="str">
            <v>Dr. Seuss</v>
          </cell>
          <cell r="E1035" t="str">
            <v>The Cat in the Hat</v>
          </cell>
          <cell r="F1035">
            <v>12.5</v>
          </cell>
          <cell r="G1035">
            <v>24.99</v>
          </cell>
          <cell r="H1035">
            <v>3</v>
          </cell>
          <cell r="I1035" t="str">
            <v/>
          </cell>
          <cell r="J1035"/>
          <cell r="K1035"/>
          <cell r="L1035"/>
          <cell r="M1035" t="str">
            <v>889851213261</v>
          </cell>
          <cell r="N1035" t="str">
            <v>In Production</v>
          </cell>
          <cell r="O1035" t="str">
            <v>https://images.fun.com/products/86649/1-1.jpg</v>
          </cell>
          <cell r="P1035" t="str">
            <v>Dr. Seuss Thing 1 &amp; 2 Hat</v>
          </cell>
          <cell r="Q1035" t="str">
            <v>2024 Catalog</v>
          </cell>
          <cell r="R1035">
            <v>86649</v>
          </cell>
          <cell r="S1035">
            <v>251517</v>
          </cell>
          <cell r="T1035">
            <v>13</v>
          </cell>
        </row>
        <row r="1036">
          <cell r="A1036" t="str">
            <v>EL453489-ST</v>
          </cell>
          <cell r="B1036" t="str">
            <v>EL453489-ST</v>
          </cell>
          <cell r="C1036" t="str">
            <v>Alien Costume Companion</v>
          </cell>
          <cell r="D1036" t="str">
            <v>Disney</v>
          </cell>
          <cell r="E1036" t="str">
            <v>Toy Story</v>
          </cell>
          <cell r="F1036">
            <v>19.989999999999998</v>
          </cell>
          <cell r="G1036">
            <v>39.99</v>
          </cell>
          <cell r="H1036">
            <v>1</v>
          </cell>
          <cell r="I1036"/>
          <cell r="J1036"/>
          <cell r="K1036"/>
          <cell r="L1036"/>
          <cell r="M1036">
            <v>889851263907</v>
          </cell>
          <cell r="N1036" t="str">
            <v>Concept Approved</v>
          </cell>
          <cell r="O1036"/>
          <cell r="P1036" t="str">
            <v>Disney Character Bag</v>
          </cell>
          <cell r="Q1036" t="str">
            <v>2024 Catalog</v>
          </cell>
          <cell r="R1036" t="e">
            <v>#N/A</v>
          </cell>
          <cell r="S1036">
            <v>453489</v>
          </cell>
          <cell r="T1036">
            <v>12</v>
          </cell>
        </row>
        <row r="1037">
          <cell r="A1037" t="str">
            <v>EL444567-ST</v>
          </cell>
          <cell r="B1037" t="str">
            <v>EL444567</v>
          </cell>
          <cell r="C1037" t="str">
            <v xml:space="preserve">Mr. Incredible Latex Mask </v>
          </cell>
          <cell r="D1037" t="str">
            <v>Disney</v>
          </cell>
          <cell r="E1037" t="str">
            <v>Incredibles</v>
          </cell>
          <cell r="F1037">
            <v>24.99</v>
          </cell>
          <cell r="G1037">
            <v>49.99</v>
          </cell>
          <cell r="H1037">
            <v>1</v>
          </cell>
          <cell r="I1037"/>
          <cell r="J1037"/>
          <cell r="K1037"/>
          <cell r="L1037"/>
          <cell r="M1037">
            <v>618480046434</v>
          </cell>
          <cell r="N1037" t="str">
            <v>PO Ready</v>
          </cell>
          <cell r="O1037"/>
          <cell r="P1037" t="str">
            <v xml:space="preserve">Disney Incredibles </v>
          </cell>
          <cell r="Q1037" t="str">
            <v>2024 Catalog</v>
          </cell>
          <cell r="R1037"/>
          <cell r="S1037">
            <v>444567</v>
          </cell>
          <cell r="T1037">
            <v>12</v>
          </cell>
        </row>
        <row r="1038">
          <cell r="A1038" t="str">
            <v>EL161126-ST</v>
          </cell>
          <cell r="B1038" t="str">
            <v>EL161126-ST</v>
          </cell>
          <cell r="C1038" t="str">
            <v>Tigger Soft Headband &amp; Tail Kit</v>
          </cell>
          <cell r="D1038" t="str">
            <v>Disney</v>
          </cell>
          <cell r="E1038" t="str">
            <v>Winnie the Pooh</v>
          </cell>
          <cell r="F1038">
            <v>8.5</v>
          </cell>
          <cell r="G1038">
            <v>16.989999999999998</v>
          </cell>
          <cell r="H1038">
            <v>3</v>
          </cell>
          <cell r="I1038"/>
          <cell r="J1038"/>
          <cell r="K1038"/>
          <cell r="L1038"/>
          <cell r="M1038">
            <v>889851220313</v>
          </cell>
          <cell r="N1038" t="str">
            <v>Pre Pro Approved</v>
          </cell>
          <cell r="O1038" t="str">
            <v>https://images.fun.com/products/84338/1-1.jpg</v>
          </cell>
          <cell r="P1038" t="str">
            <v>Disney Winnie the Pooh</v>
          </cell>
          <cell r="Q1038" t="str">
            <v>2024 Catalog</v>
          </cell>
          <cell r="R1038" t="e">
            <v>#N/A</v>
          </cell>
          <cell r="S1038">
            <v>161126</v>
          </cell>
          <cell r="T1038">
            <v>12</v>
          </cell>
        </row>
        <row r="1039">
          <cell r="A1039" t="str">
            <v>EL400618-6/9mo</v>
          </cell>
          <cell r="B1039" t="str">
            <v>EL400618-6/9mo</v>
          </cell>
          <cell r="C1039" t="str">
            <v>The Cat in the Hat Onesie Infant 06-09M</v>
          </cell>
          <cell r="D1039" t="str">
            <v>Dr. Seuss</v>
          </cell>
          <cell r="E1039" t="str">
            <v>The Cat in the Hat</v>
          </cell>
          <cell r="F1039">
            <v>15.99</v>
          </cell>
          <cell r="G1039">
            <v>31.99</v>
          </cell>
          <cell r="H1039">
            <v>1</v>
          </cell>
          <cell r="I1039">
            <v>72</v>
          </cell>
          <cell r="J1039"/>
          <cell r="K1039"/>
          <cell r="L1039"/>
          <cell r="M1039" t="str">
            <v>618480043136</v>
          </cell>
          <cell r="N1039" t="str">
            <v>PO Ready</v>
          </cell>
          <cell r="O1039" t="str">
            <v>https://images.fun.com/products/69480/1-1.jpg</v>
          </cell>
          <cell r="P1039" t="str">
            <v>Dr. Seuss Cat in the Hat Costume</v>
          </cell>
          <cell r="Q1039" t="str">
            <v>2024 Catalog</v>
          </cell>
          <cell r="R1039">
            <v>86358</v>
          </cell>
          <cell r="S1039" t="str">
            <v>400618-69M</v>
          </cell>
          <cell r="T1039">
            <v>12</v>
          </cell>
        </row>
        <row r="1040">
          <cell r="A1040" t="str">
            <v>EL400618-9/12mo</v>
          </cell>
          <cell r="B1040" t="str">
            <v>EL400618-9/12mo</v>
          </cell>
          <cell r="C1040" t="str">
            <v>The Cat in the Hat Onesie Infant 09-12M</v>
          </cell>
          <cell r="D1040" t="str">
            <v>Dr. Seuss</v>
          </cell>
          <cell r="E1040" t="str">
            <v>The Cat in the Hat</v>
          </cell>
          <cell r="F1040">
            <v>15.99</v>
          </cell>
          <cell r="G1040">
            <v>31.99</v>
          </cell>
          <cell r="H1040">
            <v>1</v>
          </cell>
          <cell r="I1040">
            <v>72</v>
          </cell>
          <cell r="J1040"/>
          <cell r="K1040"/>
          <cell r="L1040"/>
          <cell r="M1040" t="str">
            <v>618480049145</v>
          </cell>
          <cell r="N1040" t="str">
            <v>PO Ready</v>
          </cell>
          <cell r="O1040" t="str">
            <v>https://images.fun.com/products/69480/1-1.jpg</v>
          </cell>
          <cell r="P1040" t="str">
            <v>Dr. Seuss Cat in the Hat Costume</v>
          </cell>
          <cell r="Q1040" t="str">
            <v>2024 Catalog</v>
          </cell>
          <cell r="R1040">
            <v>86358</v>
          </cell>
          <cell r="S1040" t="str">
            <v>400618-912M</v>
          </cell>
          <cell r="T1040">
            <v>12</v>
          </cell>
        </row>
        <row r="1041">
          <cell r="A1041" t="str">
            <v>EL400612AD-M</v>
          </cell>
          <cell r="B1041" t="str">
            <v>EL400612AD-M</v>
          </cell>
          <cell r="C1041" t="str">
            <v>The Cat in the Hat Deluxe Costume Adult M</v>
          </cell>
          <cell r="D1041" t="str">
            <v>Dr. Seuss</v>
          </cell>
          <cell r="E1041" t="str">
            <v>The Cat in the Hat</v>
          </cell>
          <cell r="F1041">
            <v>26.5</v>
          </cell>
          <cell r="G1041">
            <v>52.99</v>
          </cell>
          <cell r="H1041">
            <v>1</v>
          </cell>
          <cell r="I1041">
            <v>12</v>
          </cell>
          <cell r="J1041"/>
          <cell r="K1041"/>
          <cell r="L1041"/>
          <cell r="M1041" t="str">
            <v>618480043075</v>
          </cell>
          <cell r="N1041" t="str">
            <v>In Production</v>
          </cell>
          <cell r="O1041" t="str">
            <v>https://images.fun.com/products/70636/1-1.jpg</v>
          </cell>
          <cell r="P1041" t="str">
            <v>Dr. Seuss Cat in the Hat Costume</v>
          </cell>
          <cell r="Q1041" t="str">
            <v>2024 Catalog</v>
          </cell>
          <cell r="R1041">
            <v>70636</v>
          </cell>
          <cell r="S1041" t="str">
            <v>400612M</v>
          </cell>
          <cell r="T1041">
            <v>12</v>
          </cell>
        </row>
        <row r="1042">
          <cell r="A1042" t="str">
            <v>EL400628PL-1X</v>
          </cell>
          <cell r="B1042" t="str">
            <v>EL400628PL-1X</v>
          </cell>
          <cell r="C1042" t="str">
            <v>Sam I Am Costume Adult 1X</v>
          </cell>
          <cell r="D1042" t="str">
            <v>Dr. Seuss</v>
          </cell>
          <cell r="E1042" t="str">
            <v>Green Eggs and Ham</v>
          </cell>
          <cell r="F1042">
            <v>23.99</v>
          </cell>
          <cell r="G1042">
            <v>47.99</v>
          </cell>
          <cell r="H1042">
            <v>1</v>
          </cell>
          <cell r="I1042">
            <v>12</v>
          </cell>
          <cell r="J1042"/>
          <cell r="K1042"/>
          <cell r="L1042"/>
          <cell r="M1042" t="str">
            <v>618480045994</v>
          </cell>
          <cell r="N1042" t="str">
            <v>In Production</v>
          </cell>
          <cell r="O1042" t="str">
            <v>https://images.fun.com/products/70646/1-1.jpg</v>
          </cell>
          <cell r="P1042" t="str">
            <v>Dr. Seuss Green Eggs and Ham Costume</v>
          </cell>
          <cell r="Q1042" t="str">
            <v>2024 Catalog</v>
          </cell>
          <cell r="R1042">
            <v>70646</v>
          </cell>
          <cell r="S1042" t="str">
            <v>4006281X</v>
          </cell>
          <cell r="T1042">
            <v>12</v>
          </cell>
        </row>
        <row r="1043">
          <cell r="A1043" t="str">
            <v>EL5223-ST</v>
          </cell>
          <cell r="B1043" t="str">
            <v>EL5223-ST</v>
          </cell>
          <cell r="C1043" t="str">
            <v xml:space="preserve">Blue Fish Sprazy Hat </v>
          </cell>
          <cell r="D1043" t="str">
            <v>Dr. Seuss</v>
          </cell>
          <cell r="E1043" t="str">
            <v>One Fish Two Fish</v>
          </cell>
          <cell r="F1043">
            <v>12.5</v>
          </cell>
          <cell r="G1043">
            <v>24.99</v>
          </cell>
          <cell r="H1043">
            <v>3</v>
          </cell>
          <cell r="I1043"/>
          <cell r="J1043"/>
          <cell r="K1043"/>
          <cell r="L1043"/>
          <cell r="M1043">
            <v>889851290682</v>
          </cell>
          <cell r="N1043" t="str">
            <v xml:space="preserve">PO Ready </v>
          </cell>
          <cell r="O1043" t="str">
            <v>https://images.fun.com/products/87697/1-1.jpg</v>
          </cell>
          <cell r="P1043" t="str">
            <v>Dr. Seuss One Fish Two Fish Sprazy</v>
          </cell>
          <cell r="Q1043" t="str">
            <v>2024 Supplement</v>
          </cell>
          <cell r="R1043"/>
          <cell r="S1043">
            <v>5223</v>
          </cell>
          <cell r="T1043">
            <v>12</v>
          </cell>
        </row>
        <row r="1044">
          <cell r="A1044" t="str">
            <v>EL451337-2T</v>
          </cell>
          <cell r="B1044" t="str">
            <v>EL451337-2T</v>
          </cell>
          <cell r="C1044" t="str">
            <v>Max Costume Toddler 2T</v>
          </cell>
          <cell r="D1044" t="str">
            <v>Dr. Seuss</v>
          </cell>
          <cell r="E1044" t="str">
            <v>The Grinch</v>
          </cell>
          <cell r="F1044">
            <v>15.99</v>
          </cell>
          <cell r="G1044">
            <v>31.99</v>
          </cell>
          <cell r="H1044">
            <v>1</v>
          </cell>
          <cell r="I1044">
            <v>18</v>
          </cell>
          <cell r="J1044"/>
          <cell r="K1044"/>
          <cell r="L1044"/>
          <cell r="M1044" t="str">
            <v>618480046816</v>
          </cell>
          <cell r="N1044" t="str">
            <v>PO Ready</v>
          </cell>
          <cell r="O1044" t="str">
            <v>https://images.fun.com/products/78283/1-1.jpg</v>
          </cell>
          <cell r="P1044" t="str">
            <v>Dr. Seuss The Grinch Max Costume</v>
          </cell>
          <cell r="Q1044" t="str">
            <v>2024 Catalog</v>
          </cell>
          <cell r="R1044">
            <v>78283</v>
          </cell>
          <cell r="S1044" t="str">
            <v>4513372T</v>
          </cell>
          <cell r="T1044">
            <v>12</v>
          </cell>
        </row>
        <row r="1045">
          <cell r="A1045" t="str">
            <v>EL451336AD-L</v>
          </cell>
          <cell r="B1045" t="str">
            <v>EL451336AD-L</v>
          </cell>
          <cell r="C1045" t="str">
            <v>Max Costume Adult L</v>
          </cell>
          <cell r="D1045" t="str">
            <v>Dr. Seuss</v>
          </cell>
          <cell r="E1045" t="str">
            <v>The Grinch</v>
          </cell>
          <cell r="F1045">
            <v>26.5</v>
          </cell>
          <cell r="G1045">
            <v>52.99</v>
          </cell>
          <cell r="H1045">
            <v>1</v>
          </cell>
          <cell r="I1045">
            <v>12</v>
          </cell>
          <cell r="J1045"/>
          <cell r="K1045"/>
          <cell r="L1045"/>
          <cell r="M1045" t="str">
            <v>889851213087</v>
          </cell>
          <cell r="N1045" t="str">
            <v>In Production</v>
          </cell>
          <cell r="O1045" t="str">
            <v>https://images.fun.com/products/86370/1-1.jpg</v>
          </cell>
          <cell r="P1045" t="str">
            <v>Dr. Seuss The Grinch Max Costume</v>
          </cell>
          <cell r="Q1045" t="str">
            <v>2024 Catalog</v>
          </cell>
          <cell r="R1045">
            <v>86370</v>
          </cell>
          <cell r="S1045" t="str">
            <v>451338-L</v>
          </cell>
          <cell r="T1045">
            <v>12</v>
          </cell>
        </row>
        <row r="1046">
          <cell r="A1046" t="str">
            <v>EL403130AD-XS</v>
          </cell>
          <cell r="B1046" t="str">
            <v>EL403130AD-XS</v>
          </cell>
          <cell r="C1046" t="str">
            <v>Thing 1&amp;2 Costume Mens XS</v>
          </cell>
          <cell r="D1046" t="str">
            <v>Dr. Seuss</v>
          </cell>
          <cell r="E1046" t="str">
            <v>The Cat in the Hat</v>
          </cell>
          <cell r="F1046">
            <v>18.5</v>
          </cell>
          <cell r="G1046">
            <v>37</v>
          </cell>
          <cell r="H1046">
            <v>1</v>
          </cell>
          <cell r="I1046">
            <v>24</v>
          </cell>
          <cell r="J1046"/>
          <cell r="K1046"/>
          <cell r="L1046"/>
          <cell r="M1046" t="str">
            <v>618480049114</v>
          </cell>
          <cell r="N1046" t="str">
            <v>PO Ready</v>
          </cell>
          <cell r="O1046" t="str">
            <v>https://images.fun.com/products/14889/1-1.jpg</v>
          </cell>
          <cell r="P1046" t="str">
            <v>Dr. Seuss Thing 1 &amp; 2 Costume</v>
          </cell>
          <cell r="Q1046" t="str">
            <v>2024 Catalog</v>
          </cell>
          <cell r="R1046">
            <v>14889</v>
          </cell>
          <cell r="S1046" t="str">
            <v>403130ADXS</v>
          </cell>
          <cell r="T1046">
            <v>12</v>
          </cell>
        </row>
        <row r="1047">
          <cell r="A1047" t="str">
            <v>EL400620TD-2T</v>
          </cell>
          <cell r="B1047" t="str">
            <v>EL400620TD-2T</v>
          </cell>
          <cell r="C1047" t="str">
            <v>Thing 1&amp;2 Deluxe Costume Toddler 2T</v>
          </cell>
          <cell r="D1047" t="str">
            <v>Dr. Seuss</v>
          </cell>
          <cell r="E1047" t="str">
            <v>The Cat in the Hat</v>
          </cell>
          <cell r="F1047">
            <v>15.99</v>
          </cell>
          <cell r="G1047">
            <v>31.99</v>
          </cell>
          <cell r="H1047">
            <v>1</v>
          </cell>
          <cell r="I1047">
            <v>12</v>
          </cell>
          <cell r="J1047"/>
          <cell r="K1047"/>
          <cell r="L1047"/>
          <cell r="M1047" t="str">
            <v>618480046304</v>
          </cell>
          <cell r="N1047" t="str">
            <v>In Production</v>
          </cell>
          <cell r="O1047" t="str">
            <v>https://images.fun.com/products/70641/1-1.jpg</v>
          </cell>
          <cell r="P1047" t="str">
            <v>Dr. Seuss Thing 1 &amp; 2 Costume</v>
          </cell>
          <cell r="Q1047" t="str">
            <v>2024 Catalog</v>
          </cell>
          <cell r="R1047">
            <v>70641</v>
          </cell>
          <cell r="S1047" t="str">
            <v>4006202T</v>
          </cell>
          <cell r="T1047">
            <v>12</v>
          </cell>
        </row>
        <row r="1048">
          <cell r="A1048" t="str">
            <v>EL400620CH-XS</v>
          </cell>
          <cell r="B1048" t="str">
            <v>EL400620CH-XS</v>
          </cell>
          <cell r="C1048" t="str">
            <v>Thing 1&amp;2 Deluxe Costume Kids XS</v>
          </cell>
          <cell r="D1048" t="str">
            <v>Dr. Seuss</v>
          </cell>
          <cell r="E1048" t="str">
            <v>The Cat in the Hat</v>
          </cell>
          <cell r="F1048">
            <v>18.5</v>
          </cell>
          <cell r="G1048">
            <v>36.99</v>
          </cell>
          <cell r="H1048">
            <v>1</v>
          </cell>
          <cell r="I1048">
            <v>12</v>
          </cell>
          <cell r="J1048"/>
          <cell r="K1048"/>
          <cell r="L1048"/>
          <cell r="M1048" t="str">
            <v>618480046281</v>
          </cell>
          <cell r="N1048" t="str">
            <v>In Production</v>
          </cell>
          <cell r="O1048" t="str">
            <v>https://images.fun.com/products/70642/1-1.jpg</v>
          </cell>
          <cell r="P1048" t="str">
            <v>Dr. Seuss Thing 1 &amp; 2 Costume</v>
          </cell>
          <cell r="Q1048" t="str">
            <v>2024 Catalog</v>
          </cell>
          <cell r="R1048">
            <v>70642</v>
          </cell>
          <cell r="S1048" t="str">
            <v>400620XS</v>
          </cell>
          <cell r="T1048">
            <v>12</v>
          </cell>
        </row>
        <row r="1049">
          <cell r="A1049" t="str">
            <v>EL400619AD-S</v>
          </cell>
          <cell r="B1049" t="str">
            <v>EL400619AD-S</v>
          </cell>
          <cell r="C1049" t="str">
            <v>Thing 1&amp;2 Deluxe Costume Adult S</v>
          </cell>
          <cell r="D1049" t="str">
            <v>Dr. Seuss</v>
          </cell>
          <cell r="E1049" t="str">
            <v>The Cat in the Hat</v>
          </cell>
          <cell r="F1049">
            <v>26.5</v>
          </cell>
          <cell r="G1049">
            <v>52.99</v>
          </cell>
          <cell r="H1049">
            <v>1</v>
          </cell>
          <cell r="I1049">
            <v>12</v>
          </cell>
          <cell r="J1049"/>
          <cell r="K1049"/>
          <cell r="L1049"/>
          <cell r="M1049" t="str">
            <v>618480046236</v>
          </cell>
          <cell r="N1049" t="str">
            <v>In Production</v>
          </cell>
          <cell r="O1049" t="str">
            <v>https://images.fun.com/products/70640/1-1.jpg</v>
          </cell>
          <cell r="P1049" t="str">
            <v>Dr. Seuss Thing 1 &amp; 2 Costume</v>
          </cell>
          <cell r="Q1049" t="str">
            <v>2024 Catalog</v>
          </cell>
          <cell r="R1049">
            <v>70640</v>
          </cell>
          <cell r="S1049" t="str">
            <v>400619S</v>
          </cell>
          <cell r="T1049">
            <v>12</v>
          </cell>
        </row>
        <row r="1050">
          <cell r="A1050" t="str">
            <v>EL422750-ST</v>
          </cell>
          <cell r="B1050" t="str">
            <v>EL422750-ST</v>
          </cell>
          <cell r="C1050" t="str">
            <v>Dragon Gloves</v>
          </cell>
          <cell r="D1050" t="str">
            <v>elope</v>
          </cell>
          <cell r="E1050" t="str">
            <v>Elope Originals</v>
          </cell>
          <cell r="F1050">
            <v>4.5</v>
          </cell>
          <cell r="G1050">
            <v>8.99</v>
          </cell>
          <cell r="H1050">
            <v>3</v>
          </cell>
          <cell r="I1050">
            <v>48</v>
          </cell>
          <cell r="J1050"/>
          <cell r="K1050"/>
          <cell r="L1050"/>
          <cell r="M1050" t="str">
            <v>618480036220</v>
          </cell>
          <cell r="N1050" t="str">
            <v>In Production</v>
          </cell>
          <cell r="O1050" t="str">
            <v>https://images.fun.com/products/69214/1-1.jpg</v>
          </cell>
          <cell r="P1050" t="str">
            <v>elope Animal</v>
          </cell>
          <cell r="Q1050" t="str">
            <v>2024 Catalog</v>
          </cell>
          <cell r="R1050">
            <v>69214</v>
          </cell>
          <cell r="S1050">
            <v>422750</v>
          </cell>
          <cell r="T1050">
            <v>12</v>
          </cell>
        </row>
        <row r="1051">
          <cell r="A1051" t="str">
            <v>EL444422-ST</v>
          </cell>
          <cell r="B1051" t="str">
            <v>EL444422-ST</v>
          </cell>
          <cell r="C1051" t="str">
            <v>Fox MASKot Head</v>
          </cell>
          <cell r="D1051" t="str">
            <v>elope</v>
          </cell>
          <cell r="E1051" t="str">
            <v>Elope Originals</v>
          </cell>
          <cell r="F1051">
            <v>4.99</v>
          </cell>
          <cell r="G1051">
            <v>9.99</v>
          </cell>
          <cell r="H1051">
            <v>4</v>
          </cell>
          <cell r="I1051">
            <v>24</v>
          </cell>
          <cell r="J1051"/>
          <cell r="K1051"/>
          <cell r="L1051"/>
          <cell r="M1051" t="str">
            <v>618480036190</v>
          </cell>
          <cell r="N1051" t="str">
            <v>Discontinued Clearance</v>
          </cell>
          <cell r="O1051" t="str">
            <v>https://images.fun.com/products/69336/1-1.jpg</v>
          </cell>
          <cell r="P1051" t="str">
            <v>elope Animal</v>
          </cell>
          <cell r="Q1051" t="str">
            <v>Disco - online only</v>
          </cell>
          <cell r="R1051">
            <v>69336</v>
          </cell>
          <cell r="S1051">
            <v>444422</v>
          </cell>
          <cell r="T1051">
            <v>12</v>
          </cell>
        </row>
        <row r="1052">
          <cell r="A1052" t="str">
            <v>EL422704-ST</v>
          </cell>
          <cell r="B1052" t="str">
            <v>EL422704-ST</v>
          </cell>
          <cell r="C1052" t="str">
            <v>Deluxe Snow Leopard Plush Tail</v>
          </cell>
          <cell r="D1052" t="str">
            <v>elope</v>
          </cell>
          <cell r="E1052" t="str">
            <v>Elope Originals</v>
          </cell>
          <cell r="F1052">
            <v>6.5</v>
          </cell>
          <cell r="G1052">
            <v>12.99</v>
          </cell>
          <cell r="H1052">
            <v>3</v>
          </cell>
          <cell r="I1052">
            <v>48</v>
          </cell>
          <cell r="J1052"/>
          <cell r="K1052"/>
          <cell r="L1052"/>
          <cell r="M1052" t="str">
            <v>618480041460</v>
          </cell>
          <cell r="N1052" t="str">
            <v>In Production</v>
          </cell>
          <cell r="O1052" t="str">
            <v>https://images.fun.com/products/65260/1-1.jpg</v>
          </cell>
          <cell r="P1052" t="str">
            <v>elope Animal Kit</v>
          </cell>
          <cell r="Q1052" t="str">
            <v>2024 Catalog</v>
          </cell>
          <cell r="R1052">
            <v>65260</v>
          </cell>
          <cell r="S1052">
            <v>422704</v>
          </cell>
          <cell r="T1052">
            <v>12</v>
          </cell>
        </row>
        <row r="1053">
          <cell r="A1053" t="str">
            <v>EL560107-ST</v>
          </cell>
          <cell r="B1053" t="str">
            <v>EL560107-ST</v>
          </cell>
          <cell r="C1053" t="str">
            <v>Bricky Blocks 100 Pieces 1x1 Blue</v>
          </cell>
          <cell r="D1053" t="str">
            <v>elope</v>
          </cell>
          <cell r="E1053" t="str">
            <v>Elope Bricky Blocks</v>
          </cell>
          <cell r="F1053">
            <v>0.24</v>
          </cell>
          <cell r="G1053">
            <v>0.99</v>
          </cell>
          <cell r="H1053">
            <v>12</v>
          </cell>
          <cell r="I1053">
            <v>300</v>
          </cell>
          <cell r="J1053"/>
          <cell r="K1053"/>
          <cell r="L1053"/>
          <cell r="M1053" t="str">
            <v>618480033212</v>
          </cell>
          <cell r="N1053" t="str">
            <v>Discontinued Clearance</v>
          </cell>
          <cell r="O1053" t="str">
            <v>https://images.fun.com/products/69374/1-1.jpg</v>
          </cell>
          <cell r="P1053" t="str">
            <v>elope Bricky Blocks</v>
          </cell>
          <cell r="Q1053" t="str">
            <v>Disco - online only</v>
          </cell>
          <cell r="R1053">
            <v>69374</v>
          </cell>
          <cell r="S1053">
            <v>560107</v>
          </cell>
          <cell r="T1053">
            <v>12</v>
          </cell>
        </row>
        <row r="1054">
          <cell r="A1054" t="str">
            <v>EL560108-ST</v>
          </cell>
          <cell r="B1054" t="str">
            <v>EL560108-ST</v>
          </cell>
          <cell r="C1054" t="str">
            <v>Bricky Blocks 100 Pieces 1x1 Green</v>
          </cell>
          <cell r="D1054" t="str">
            <v>elope</v>
          </cell>
          <cell r="E1054" t="str">
            <v>Elope Bricky Blocks</v>
          </cell>
          <cell r="F1054">
            <v>0.49</v>
          </cell>
          <cell r="G1054">
            <v>0.99</v>
          </cell>
          <cell r="H1054">
            <v>12</v>
          </cell>
          <cell r="I1054">
            <v>300</v>
          </cell>
          <cell r="J1054"/>
          <cell r="K1054"/>
          <cell r="L1054"/>
          <cell r="M1054" t="str">
            <v>618480033229</v>
          </cell>
          <cell r="N1054" t="str">
            <v>Discontinued Clearance</v>
          </cell>
          <cell r="O1054" t="str">
            <v>https://images.fun.com/products/69375/1-1.jpg</v>
          </cell>
          <cell r="P1054" t="str">
            <v>elope Bricky Blocks</v>
          </cell>
          <cell r="Q1054" t="str">
            <v>Disco - online only</v>
          </cell>
          <cell r="R1054">
            <v>69375</v>
          </cell>
          <cell r="S1054">
            <v>560108</v>
          </cell>
          <cell r="T1054">
            <v>12</v>
          </cell>
        </row>
        <row r="1055">
          <cell r="A1055" t="str">
            <v>EL251539-ST</v>
          </cell>
          <cell r="B1055" t="str">
            <v>EL251539-ST</v>
          </cell>
          <cell r="C1055" t="str">
            <v>Cowboy Hat Pink Kids</v>
          </cell>
          <cell r="D1055" t="str">
            <v>elope</v>
          </cell>
          <cell r="E1055" t="str">
            <v>Elope Originals</v>
          </cell>
          <cell r="F1055">
            <v>9.99</v>
          </cell>
          <cell r="G1055">
            <v>19.989999999999998</v>
          </cell>
          <cell r="H1055">
            <v>3</v>
          </cell>
          <cell r="I1055">
            <v>12</v>
          </cell>
          <cell r="J1055"/>
          <cell r="K1055"/>
          <cell r="L1055"/>
          <cell r="M1055" t="str">
            <v>889851224489</v>
          </cell>
          <cell r="N1055" t="str">
            <v>In Production</v>
          </cell>
          <cell r="O1055" t="str">
            <v>https://images.fun.com/products/80788/1-1.jpg</v>
          </cell>
          <cell r="P1055" t="str">
            <v>elope Character</v>
          </cell>
          <cell r="Q1055" t="str">
            <v>2024 Catalog</v>
          </cell>
          <cell r="R1055">
            <v>80788</v>
          </cell>
          <cell r="S1055">
            <v>251539</v>
          </cell>
          <cell r="T1055">
            <v>12</v>
          </cell>
        </row>
        <row r="1056">
          <cell r="A1056" t="str">
            <v>EL451391-ST</v>
          </cell>
          <cell r="B1056" t="str">
            <v>EL451391-ST</v>
          </cell>
          <cell r="C1056" t="str">
            <v>Dog Catcher Kit (3 pc)</v>
          </cell>
          <cell r="D1056" t="str">
            <v>elope</v>
          </cell>
          <cell r="E1056" t="str">
            <v>Elope Originals</v>
          </cell>
          <cell r="F1056">
            <v>10.99</v>
          </cell>
          <cell r="G1056">
            <v>21.99</v>
          </cell>
          <cell r="H1056">
            <v>3</v>
          </cell>
          <cell r="I1056">
            <v>24</v>
          </cell>
          <cell r="J1056"/>
          <cell r="K1056"/>
          <cell r="L1056"/>
          <cell r="M1056" t="str">
            <v>618480049022</v>
          </cell>
          <cell r="N1056" t="str">
            <v>PO Ready</v>
          </cell>
          <cell r="O1056" t="str">
            <v>https://images.fun.com/products/78409/1-1.jpg</v>
          </cell>
          <cell r="P1056" t="str">
            <v>elope Character</v>
          </cell>
          <cell r="Q1056" t="str">
            <v>2024 Catalog</v>
          </cell>
          <cell r="R1056">
            <v>78409</v>
          </cell>
          <cell r="S1056">
            <v>451391</v>
          </cell>
          <cell r="T1056">
            <v>12</v>
          </cell>
        </row>
        <row r="1057">
          <cell r="A1057" t="str">
            <v>EL451365-ST</v>
          </cell>
          <cell r="B1057" t="str">
            <v>EL451365-ST</v>
          </cell>
          <cell r="C1057" t="str">
            <v>Rosie the Riveter Costume Kit (3 pc)</v>
          </cell>
          <cell r="D1057" t="str">
            <v>elope</v>
          </cell>
          <cell r="E1057" t="str">
            <v>Elope Originals</v>
          </cell>
          <cell r="F1057">
            <v>7.99</v>
          </cell>
          <cell r="G1057">
            <v>15.99</v>
          </cell>
          <cell r="H1057">
            <v>3</v>
          </cell>
          <cell r="I1057">
            <v>48</v>
          </cell>
          <cell r="J1057"/>
          <cell r="K1057"/>
          <cell r="L1057"/>
          <cell r="M1057" t="str">
            <v>618480047424</v>
          </cell>
          <cell r="N1057" t="str">
            <v>PO Ready</v>
          </cell>
          <cell r="O1057" t="str">
            <v>https://images.fun.com/products/78410/1-1.jpg</v>
          </cell>
          <cell r="P1057" t="str">
            <v>elope Character</v>
          </cell>
          <cell r="Q1057" t="str">
            <v>2024 Catalog</v>
          </cell>
          <cell r="R1057">
            <v>78410</v>
          </cell>
          <cell r="S1057">
            <v>451365</v>
          </cell>
          <cell r="T1057">
            <v>12</v>
          </cell>
        </row>
        <row r="1058">
          <cell r="A1058" t="str">
            <v>EL432608-ST</v>
          </cell>
          <cell r="B1058" t="str">
            <v>EL432608-ST</v>
          </cell>
          <cell r="C1058" t="str">
            <v>Sailor Collar Pink &amp; Purple</v>
          </cell>
          <cell r="D1058" t="str">
            <v>elope</v>
          </cell>
          <cell r="E1058" t="str">
            <v>Elope Originals</v>
          </cell>
          <cell r="F1058">
            <v>2.99</v>
          </cell>
          <cell r="G1058">
            <v>5.99</v>
          </cell>
          <cell r="H1058">
            <v>12</v>
          </cell>
          <cell r="I1058">
            <v>48</v>
          </cell>
          <cell r="J1058"/>
          <cell r="K1058"/>
          <cell r="L1058"/>
          <cell r="M1058" t="str">
            <v>618480030211</v>
          </cell>
          <cell r="N1058" t="str">
            <v>Discontinued Clearance</v>
          </cell>
          <cell r="O1058" t="str">
            <v>https://images.fun.com/products/69266/1-1.jpg</v>
          </cell>
          <cell r="P1058" t="str">
            <v>elope Costume Kit</v>
          </cell>
          <cell r="Q1058" t="str">
            <v>Disco - online only</v>
          </cell>
          <cell r="R1058">
            <v>69266</v>
          </cell>
          <cell r="S1058">
            <v>432608</v>
          </cell>
          <cell r="T1058">
            <v>12</v>
          </cell>
        </row>
        <row r="1059">
          <cell r="A1059" t="str">
            <v>EL5309-ST</v>
          </cell>
          <cell r="B1059" t="str">
            <v>EL5309-ST</v>
          </cell>
          <cell r="C1059" t="str">
            <v>Blue Oversized Gnome Hat with Beard</v>
          </cell>
          <cell r="D1059" t="str">
            <v>elope</v>
          </cell>
          <cell r="E1059" t="str">
            <v>Elope Originals</v>
          </cell>
          <cell r="F1059">
            <v>7.5</v>
          </cell>
          <cell r="G1059">
            <v>14.99</v>
          </cell>
          <cell r="H1059">
            <v>3</v>
          </cell>
          <cell r="I1059"/>
          <cell r="J1059"/>
          <cell r="K1059"/>
          <cell r="L1059"/>
          <cell r="M1059">
            <v>889851291658</v>
          </cell>
          <cell r="N1059" t="str">
            <v>Proto Approved</v>
          </cell>
          <cell r="O1059"/>
          <cell r="P1059" t="str">
            <v>elope Fairy/Garden/Wings</v>
          </cell>
          <cell r="Q1059" t="str">
            <v>2024 Catalog</v>
          </cell>
          <cell r="R1059" t="e">
            <v>#N/A</v>
          </cell>
          <cell r="S1059" t="str">
            <v>EL5309</v>
          </cell>
          <cell r="T1059">
            <v>12</v>
          </cell>
        </row>
        <row r="1060">
          <cell r="A1060" t="str">
            <v>EL531330-ST</v>
          </cell>
          <cell r="B1060" t="str">
            <v>EL531330-ST</v>
          </cell>
          <cell r="C1060" t="str">
            <v>Cuff Antique Copper</v>
          </cell>
          <cell r="D1060" t="str">
            <v>elope</v>
          </cell>
          <cell r="E1060" t="str">
            <v>Steamworks</v>
          </cell>
          <cell r="F1060">
            <v>6.99</v>
          </cell>
          <cell r="G1060">
            <v>13.99</v>
          </cell>
          <cell r="H1060">
            <v>3</v>
          </cell>
          <cell r="I1060">
            <v>144</v>
          </cell>
          <cell r="J1060"/>
          <cell r="K1060"/>
          <cell r="L1060"/>
          <cell r="M1060" t="str">
            <v>618480140019</v>
          </cell>
          <cell r="N1060" t="str">
            <v>In Production</v>
          </cell>
          <cell r="O1060" t="str">
            <v>https://images.fun.com/products/68925/1-1.jpg</v>
          </cell>
          <cell r="P1060" t="str">
            <v>elope Halloween</v>
          </cell>
          <cell r="Q1060" t="str">
            <v>2024 Catalog</v>
          </cell>
          <cell r="R1060">
            <v>68925</v>
          </cell>
          <cell r="S1060">
            <v>531330</v>
          </cell>
          <cell r="T1060">
            <v>12</v>
          </cell>
        </row>
        <row r="1061">
          <cell r="A1061" t="str">
            <v>EL430126-ST</v>
          </cell>
          <cell r="B1061" t="str">
            <v>EL430126-ST</v>
          </cell>
          <cell r="C1061" t="str">
            <v>The Devil Crew Socks</v>
          </cell>
          <cell r="D1061" t="str">
            <v>King Features</v>
          </cell>
          <cell r="E1061" t="str">
            <v>Cuphead</v>
          </cell>
          <cell r="F1061">
            <v>1.25</v>
          </cell>
          <cell r="G1061">
            <v>2.5</v>
          </cell>
          <cell r="H1061">
            <v>12</v>
          </cell>
          <cell r="I1061">
            <v>96</v>
          </cell>
          <cell r="J1061"/>
          <cell r="K1061"/>
          <cell r="L1061"/>
          <cell r="M1061" t="str">
            <v>618480039290</v>
          </cell>
          <cell r="N1061" t="str">
            <v>Discontinued Clearance</v>
          </cell>
          <cell r="O1061" t="str">
            <v>https://images.fun.com/products/69245/1-1.jpg</v>
          </cell>
          <cell r="P1061" t="str">
            <v>King Features Cuphead</v>
          </cell>
          <cell r="Q1061" t="str">
            <v>Disco - online only</v>
          </cell>
          <cell r="R1061">
            <v>69245</v>
          </cell>
          <cell r="S1061">
            <v>430126</v>
          </cell>
          <cell r="T1061">
            <v>12</v>
          </cell>
        </row>
        <row r="1062">
          <cell r="A1062" t="str">
            <v>EL453127-ST</v>
          </cell>
          <cell r="B1062" t="str">
            <v>EL453127-ST</v>
          </cell>
          <cell r="C1062" t="str">
            <v>Encanto, Mirabel Glasses &amp; Earrings Kit</v>
          </cell>
          <cell r="D1062" t="str">
            <v>Disney</v>
          </cell>
          <cell r="E1062" t="str">
            <v>Encanto</v>
          </cell>
          <cell r="F1062">
            <v>7.5</v>
          </cell>
          <cell r="G1062">
            <v>14.99</v>
          </cell>
          <cell r="H1062">
            <v>3</v>
          </cell>
          <cell r="I1062">
            <v>72</v>
          </cell>
          <cell r="J1062"/>
          <cell r="K1062"/>
          <cell r="L1062"/>
          <cell r="M1062" t="str">
            <v>889851217894</v>
          </cell>
          <cell r="N1062" t="str">
            <v>In Production</v>
          </cell>
          <cell r="O1062" t="str">
            <v>https://images.fun.com/products/82368/1-1.jpg</v>
          </cell>
          <cell r="P1062" t="str">
            <v>Disney</v>
          </cell>
          <cell r="Q1062" t="str">
            <v>2024 Catalog</v>
          </cell>
          <cell r="R1062">
            <v>82368</v>
          </cell>
          <cell r="S1062">
            <v>453127</v>
          </cell>
          <cell r="T1062">
            <v>11</v>
          </cell>
        </row>
        <row r="1063">
          <cell r="A1063" t="str">
            <v>EL453494-ST</v>
          </cell>
          <cell r="B1063" t="str">
            <v>EL453494-ST</v>
          </cell>
          <cell r="C1063" t="str">
            <v>Mike Wazowski Baby Carrier</v>
          </cell>
          <cell r="D1063" t="str">
            <v>Disney</v>
          </cell>
          <cell r="E1063" t="str">
            <v>Monsters Inc.</v>
          </cell>
          <cell r="F1063">
            <v>19.989999999999998</v>
          </cell>
          <cell r="G1063">
            <v>39.99</v>
          </cell>
          <cell r="H1063">
            <v>1</v>
          </cell>
          <cell r="I1063"/>
          <cell r="J1063"/>
          <cell r="K1063"/>
          <cell r="L1063"/>
          <cell r="M1063">
            <v>889851263952</v>
          </cell>
          <cell r="N1063" t="str">
            <v>Proto Approved</v>
          </cell>
          <cell r="O1063"/>
          <cell r="P1063" t="str">
            <v>Disney Baby Carrier</v>
          </cell>
          <cell r="Q1063" t="str">
            <v>2024 Catalog</v>
          </cell>
          <cell r="R1063" t="e">
            <v>#N/A</v>
          </cell>
          <cell r="S1063">
            <v>453494</v>
          </cell>
          <cell r="T1063">
            <v>11</v>
          </cell>
        </row>
        <row r="1064">
          <cell r="A1064" t="str">
            <v>EL7384-ST</v>
          </cell>
          <cell r="B1064" t="str">
            <v>EL7384-ST</v>
          </cell>
          <cell r="C1064" t="str">
            <v>Deluxe Sven Kit</v>
          </cell>
          <cell r="D1064" t="str">
            <v>Disney</v>
          </cell>
          <cell r="E1064" t="str">
            <v>Frozen</v>
          </cell>
          <cell r="F1064">
            <v>17.5</v>
          </cell>
          <cell r="G1064">
            <v>34.99</v>
          </cell>
          <cell r="H1064">
            <v>3</v>
          </cell>
          <cell r="I1064"/>
          <cell r="J1064"/>
          <cell r="K1064"/>
          <cell r="L1064"/>
          <cell r="M1064">
            <v>889851415849</v>
          </cell>
          <cell r="N1064" t="str">
            <v>In Production</v>
          </cell>
          <cell r="O1064" t="str">
            <v>https://images.fun.com/products/91652/1-1.jpg</v>
          </cell>
          <cell r="P1064" t="str">
            <v>Disney Frozen</v>
          </cell>
          <cell r="Q1064" t="str">
            <v>2024 Supplement</v>
          </cell>
          <cell r="R1064"/>
          <cell r="S1064">
            <v>7384</v>
          </cell>
          <cell r="T1064">
            <v>11</v>
          </cell>
        </row>
        <row r="1065">
          <cell r="A1065" t="str">
            <v>EL200584-ST</v>
          </cell>
          <cell r="B1065" t="str">
            <v>EL200584-ST</v>
          </cell>
          <cell r="C1065" t="str">
            <v>Kuzco Sprazy Toy Hat</v>
          </cell>
          <cell r="D1065" t="str">
            <v>Disney</v>
          </cell>
          <cell r="E1065" t="str">
            <v>Emperor's New Groove</v>
          </cell>
          <cell r="F1065">
            <v>13.5</v>
          </cell>
          <cell r="G1065">
            <v>26.99</v>
          </cell>
          <cell r="H1065">
            <v>3</v>
          </cell>
          <cell r="I1065">
            <v>48</v>
          </cell>
          <cell r="J1065"/>
          <cell r="K1065"/>
          <cell r="L1065"/>
          <cell r="M1065" t="str">
            <v>618480041774</v>
          </cell>
          <cell r="N1065" t="str">
            <v>In Production</v>
          </cell>
          <cell r="O1065" t="str">
            <v>https://images.fun.com/products/65498/1-1.jpg</v>
          </cell>
          <cell r="P1065" t="str">
            <v xml:space="preserve">Disney Sprazy </v>
          </cell>
          <cell r="Q1065" t="str">
            <v>2024 Catalog</v>
          </cell>
          <cell r="R1065">
            <v>65498</v>
          </cell>
          <cell r="S1065">
            <v>200584</v>
          </cell>
          <cell r="T1065">
            <v>11</v>
          </cell>
        </row>
        <row r="1066">
          <cell r="A1066" t="str">
            <v>EL400568-ST</v>
          </cell>
          <cell r="B1066" t="str">
            <v>EL400568-ST</v>
          </cell>
          <cell r="C1066" t="str">
            <v>Woody Latex Mask</v>
          </cell>
          <cell r="D1066" t="str">
            <v>Disney</v>
          </cell>
          <cell r="E1066" t="str">
            <v>Toy Story</v>
          </cell>
          <cell r="F1066">
            <v>32.99</v>
          </cell>
          <cell r="G1066">
            <v>59.99</v>
          </cell>
          <cell r="H1066">
            <v>1</v>
          </cell>
          <cell r="I1066"/>
          <cell r="J1066"/>
          <cell r="K1066"/>
          <cell r="L1066"/>
          <cell r="M1066">
            <v>618480044331</v>
          </cell>
          <cell r="N1066" t="str">
            <v>Pre Pro Approved</v>
          </cell>
          <cell r="O1066"/>
          <cell r="P1066" t="str">
            <v>Disney Toy Story</v>
          </cell>
          <cell r="Q1066" t="str">
            <v>2024 Catalog</v>
          </cell>
          <cell r="R1066" t="e">
            <v>#N/A</v>
          </cell>
          <cell r="S1066">
            <v>400568</v>
          </cell>
          <cell r="T1066">
            <v>11</v>
          </cell>
        </row>
        <row r="1067">
          <cell r="A1067" t="str">
            <v>EL101012-ST</v>
          </cell>
          <cell r="B1067" t="str">
            <v>EL101012-ST</v>
          </cell>
          <cell r="C1067" t="str">
            <v>Pooh Plush Headband</v>
          </cell>
          <cell r="D1067" t="str">
            <v>Disney</v>
          </cell>
          <cell r="E1067" t="str">
            <v>Winnie the Pooh</v>
          </cell>
          <cell r="F1067">
            <v>7.99</v>
          </cell>
          <cell r="G1067">
            <v>15.99</v>
          </cell>
          <cell r="H1067">
            <v>3</v>
          </cell>
          <cell r="I1067">
            <v>48</v>
          </cell>
          <cell r="J1067"/>
          <cell r="K1067"/>
          <cell r="L1067"/>
          <cell r="M1067" t="str">
            <v>618480043976</v>
          </cell>
          <cell r="N1067" t="str">
            <v>In Production</v>
          </cell>
          <cell r="O1067" t="str">
            <v>https://images.fun.com/products/71644/1-1.jpg</v>
          </cell>
          <cell r="P1067" t="str">
            <v>Disney Winnie the Pooh</v>
          </cell>
          <cell r="Q1067" t="str">
            <v>2024 Catalog</v>
          </cell>
          <cell r="R1067">
            <v>71644</v>
          </cell>
          <cell r="S1067">
            <v>101012</v>
          </cell>
          <cell r="T1067">
            <v>11</v>
          </cell>
        </row>
        <row r="1068">
          <cell r="A1068" t="str">
            <v>EL412832-ST</v>
          </cell>
          <cell r="B1068" t="str">
            <v>EL412832-ST</v>
          </cell>
          <cell r="C1068" t="str">
            <v>Tigger Plush HB &amp; Tail Kit</v>
          </cell>
          <cell r="D1068" t="str">
            <v>Disney</v>
          </cell>
          <cell r="E1068" t="str">
            <v>Winnie the Pooh</v>
          </cell>
          <cell r="F1068">
            <v>10.99</v>
          </cell>
          <cell r="G1068">
            <v>21.99</v>
          </cell>
          <cell r="H1068">
            <v>3</v>
          </cell>
          <cell r="I1068">
            <v>48</v>
          </cell>
          <cell r="J1068"/>
          <cell r="K1068"/>
          <cell r="L1068"/>
          <cell r="M1068" t="str">
            <v>618480043990</v>
          </cell>
          <cell r="N1068" t="str">
            <v>PO Ready</v>
          </cell>
          <cell r="O1068" t="str">
            <v>https://images.fun.com/products/74250/1-1.jpg</v>
          </cell>
          <cell r="P1068" t="str">
            <v>Disney Winnie the Pooh</v>
          </cell>
          <cell r="Q1068" t="str">
            <v>2024 Catalog</v>
          </cell>
          <cell r="R1068">
            <v>74250</v>
          </cell>
          <cell r="S1068">
            <v>412832</v>
          </cell>
          <cell r="T1068">
            <v>11</v>
          </cell>
        </row>
        <row r="1069">
          <cell r="A1069" t="str">
            <v>EL400617CH-XL</v>
          </cell>
          <cell r="B1069" t="str">
            <v>EL400617CH-XL</v>
          </cell>
          <cell r="C1069" t="str">
            <v>The Cat in the Hat Costume Girls XL</v>
          </cell>
          <cell r="D1069" t="str">
            <v>Dr. Seuss</v>
          </cell>
          <cell r="E1069" t="str">
            <v>The Cat in the Hat</v>
          </cell>
          <cell r="F1069">
            <v>18.5</v>
          </cell>
          <cell r="G1069">
            <v>36.99</v>
          </cell>
          <cell r="H1069">
            <v>1</v>
          </cell>
          <cell r="I1069">
            <v>24</v>
          </cell>
          <cell r="J1069"/>
          <cell r="K1069"/>
          <cell r="L1069"/>
          <cell r="M1069" t="str">
            <v>618480048841</v>
          </cell>
          <cell r="N1069" t="str">
            <v>In Production</v>
          </cell>
          <cell r="O1069" t="str">
            <v>https://images.fun.com/products/70645/1-1.jpg</v>
          </cell>
          <cell r="P1069" t="str">
            <v>Dr. Seuss Cat in the Hat Costume</v>
          </cell>
          <cell r="Q1069" t="str">
            <v>2024 Catalog</v>
          </cell>
          <cell r="R1069">
            <v>70645</v>
          </cell>
          <cell r="S1069" t="str">
            <v>400617XL</v>
          </cell>
          <cell r="T1069">
            <v>11</v>
          </cell>
        </row>
        <row r="1070">
          <cell r="A1070" t="str">
            <v>EL400640-S/M</v>
          </cell>
          <cell r="B1070" t="str">
            <v>EL400640-S/M</v>
          </cell>
          <cell r="C1070" t="str">
            <v>The Grinch Jumpsuit Costume Kids S/M</v>
          </cell>
          <cell r="D1070" t="str">
            <v>Dr. Seuss</v>
          </cell>
          <cell r="E1070" t="str">
            <v>The Grinch</v>
          </cell>
          <cell r="F1070">
            <v>29.99</v>
          </cell>
          <cell r="G1070">
            <v>44.99</v>
          </cell>
          <cell r="H1070">
            <v>1</v>
          </cell>
          <cell r="I1070" t="str">
            <v/>
          </cell>
          <cell r="J1070"/>
          <cell r="K1070"/>
          <cell r="L1070"/>
          <cell r="M1070" t="str">
            <v>618480044225</v>
          </cell>
          <cell r="N1070" t="str">
            <v>In Production</v>
          </cell>
          <cell r="O1070" t="str">
            <v>https://images.fun.com/products/86362/1-1.jpg</v>
          </cell>
          <cell r="P1070" t="str">
            <v>Dr. Seuss The Grinch Costume Jumpsuit</v>
          </cell>
          <cell r="Q1070" t="str">
            <v>2024 Catalog</v>
          </cell>
          <cell r="R1070">
            <v>86362</v>
          </cell>
          <cell r="S1070" t="str">
            <v>400640-CHSM</v>
          </cell>
          <cell r="T1070">
            <v>11</v>
          </cell>
        </row>
        <row r="1071">
          <cell r="A1071" t="str">
            <v>EL451328-S</v>
          </cell>
          <cell r="B1071" t="str">
            <v>EL451328-S</v>
          </cell>
          <cell r="C1071" t="str">
            <v>The Grinch Santa Open Face Costume Adult S</v>
          </cell>
          <cell r="D1071" t="str">
            <v>Dr. Seuss</v>
          </cell>
          <cell r="E1071" t="str">
            <v>The Grinch</v>
          </cell>
          <cell r="F1071">
            <v>42.5</v>
          </cell>
          <cell r="G1071">
            <v>84.99</v>
          </cell>
          <cell r="H1071">
            <v>1</v>
          </cell>
          <cell r="I1071">
            <v>8</v>
          </cell>
          <cell r="J1071"/>
          <cell r="K1071"/>
          <cell r="L1071"/>
          <cell r="M1071" t="str">
            <v>845636096344</v>
          </cell>
          <cell r="N1071" t="str">
            <v>PO Ready</v>
          </cell>
          <cell r="O1071" t="str">
            <v>https://images.fun.com/products/75749/1-1.jpg</v>
          </cell>
          <cell r="P1071" t="str">
            <v>Dr. Seuss The Grinch Santa Costume</v>
          </cell>
          <cell r="Q1071" t="str">
            <v>2024 Catalog</v>
          </cell>
          <cell r="R1071">
            <v>75749</v>
          </cell>
          <cell r="S1071" t="str">
            <v>451328S</v>
          </cell>
          <cell r="T1071">
            <v>11</v>
          </cell>
        </row>
        <row r="1072">
          <cell r="A1072" t="str">
            <v>EL400621-XS</v>
          </cell>
          <cell r="B1072" t="str">
            <v>EL400621-XS</v>
          </cell>
          <cell r="C1072" t="str">
            <v>Thing 1&amp;2 Costume Womens XS</v>
          </cell>
          <cell r="D1072" t="str">
            <v>Dr. Seuss</v>
          </cell>
          <cell r="E1072" t="str">
            <v>The Cat in the Hat</v>
          </cell>
          <cell r="F1072">
            <v>23.99</v>
          </cell>
          <cell r="G1072">
            <v>47.99</v>
          </cell>
          <cell r="H1072">
            <v>1</v>
          </cell>
          <cell r="I1072">
            <v>24</v>
          </cell>
          <cell r="J1072"/>
          <cell r="K1072"/>
          <cell r="L1072"/>
          <cell r="M1072" t="str">
            <v>618480049510</v>
          </cell>
          <cell r="N1072" t="str">
            <v>PO Ready</v>
          </cell>
          <cell r="O1072" t="str">
            <v>https://images.fun.com/products/77455/1-1.jpg</v>
          </cell>
          <cell r="P1072" t="str">
            <v>Dr. Seuss Thing 1 &amp; 2 Costume</v>
          </cell>
          <cell r="Q1072" t="str">
            <v>2024 Catalog</v>
          </cell>
          <cell r="R1072">
            <v>77455</v>
          </cell>
          <cell r="S1072" t="str">
            <v>400621XS</v>
          </cell>
          <cell r="T1072">
            <v>11</v>
          </cell>
        </row>
        <row r="1073">
          <cell r="A1073" t="str">
            <v>EL444489-ST</v>
          </cell>
          <cell r="B1073" t="str">
            <v>EL444489-ST</v>
          </cell>
          <cell r="C1073" t="str">
            <v>Unicorn Skull Mouth Mover Mask</v>
          </cell>
          <cell r="D1073" t="str">
            <v>elope</v>
          </cell>
          <cell r="E1073" t="str">
            <v>Elope Originals</v>
          </cell>
          <cell r="F1073">
            <v>14.99</v>
          </cell>
          <cell r="G1073">
            <v>29.99</v>
          </cell>
          <cell r="H1073">
            <v>2</v>
          </cell>
          <cell r="I1073">
            <v>8</v>
          </cell>
          <cell r="J1073"/>
          <cell r="K1073"/>
          <cell r="L1073"/>
          <cell r="M1073" t="str">
            <v>618480038729</v>
          </cell>
          <cell r="N1073" t="str">
            <v>Discontinued Clearance</v>
          </cell>
          <cell r="O1073" t="str">
            <v>https://images.fun.com/products/69347/1-1.jpg</v>
          </cell>
          <cell r="P1073" t="str">
            <v>elope Mouth Mover</v>
          </cell>
          <cell r="Q1073" t="str">
            <v>2024 Catalog</v>
          </cell>
          <cell r="R1073">
            <v>69347</v>
          </cell>
          <cell r="S1073">
            <v>444489</v>
          </cell>
          <cell r="T1073">
            <v>11</v>
          </cell>
        </row>
        <row r="1074">
          <cell r="A1074" t="str">
            <v>EL200585-ST</v>
          </cell>
          <cell r="B1074" t="str">
            <v>EL200585-ST</v>
          </cell>
          <cell r="C1074" t="str">
            <v>Cobra Sprazy Toy Hat</v>
          </cell>
          <cell r="D1074" t="str">
            <v>elope</v>
          </cell>
          <cell r="E1074" t="str">
            <v>Elope Originals</v>
          </cell>
          <cell r="F1074">
            <v>10.99</v>
          </cell>
          <cell r="G1074">
            <v>21.99</v>
          </cell>
          <cell r="H1074">
            <v>3</v>
          </cell>
          <cell r="I1074">
            <v>48</v>
          </cell>
          <cell r="J1074"/>
          <cell r="K1074"/>
          <cell r="L1074"/>
          <cell r="M1074" t="str">
            <v>618480041323</v>
          </cell>
          <cell r="N1074" t="str">
            <v>In Production</v>
          </cell>
          <cell r="O1074" t="str">
            <v>https://images.fun.com/products/65270/1-1.jpg</v>
          </cell>
          <cell r="P1074" t="str">
            <v>elope Sprazy</v>
          </cell>
          <cell r="Q1074" t="str">
            <v>2024 Catalog</v>
          </cell>
          <cell r="R1074">
            <v>65270</v>
          </cell>
          <cell r="S1074">
            <v>200585</v>
          </cell>
          <cell r="T1074">
            <v>11</v>
          </cell>
        </row>
        <row r="1075">
          <cell r="A1075" t="str">
            <v>EL453209-ST</v>
          </cell>
          <cell r="B1075" t="str">
            <v>EL453209-ST</v>
          </cell>
          <cell r="C1075" t="str">
            <v>Stitch Baby Carrier Cover</v>
          </cell>
          <cell r="D1075" t="str">
            <v>Disney</v>
          </cell>
          <cell r="E1075" t="str">
            <v>Lilo &amp; Stitch</v>
          </cell>
          <cell r="F1075">
            <v>19.989999999999998</v>
          </cell>
          <cell r="G1075">
            <v>39.99</v>
          </cell>
          <cell r="H1075">
            <v>1</v>
          </cell>
          <cell r="I1075" t="str">
            <v/>
          </cell>
          <cell r="J1075"/>
          <cell r="K1075"/>
          <cell r="L1075"/>
          <cell r="M1075" t="str">
            <v>889851218051</v>
          </cell>
          <cell r="N1075" t="str">
            <v>PO Ready</v>
          </cell>
          <cell r="O1075" t="str">
            <v>https://images.fun.com/products/87002/1-1.jpg</v>
          </cell>
          <cell r="P1075" t="str">
            <v>Disney Baby Carrier</v>
          </cell>
          <cell r="Q1075" t="str">
            <v>2024 Catalog</v>
          </cell>
          <cell r="R1075">
            <v>87002</v>
          </cell>
          <cell r="S1075">
            <v>453209</v>
          </cell>
          <cell r="T1075">
            <v>10</v>
          </cell>
        </row>
        <row r="1076">
          <cell r="A1076" t="str">
            <v>EL453120-ST</v>
          </cell>
          <cell r="B1076" t="str">
            <v>EL453120-ST</v>
          </cell>
          <cell r="C1076" t="str">
            <v>Dory Face Headband</v>
          </cell>
          <cell r="D1076" t="str">
            <v>Disney</v>
          </cell>
          <cell r="E1076" t="str">
            <v>Finding Nemo</v>
          </cell>
          <cell r="F1076">
            <v>11.5</v>
          </cell>
          <cell r="G1076">
            <v>22.99</v>
          </cell>
          <cell r="H1076">
            <v>3</v>
          </cell>
          <cell r="I1076"/>
          <cell r="J1076"/>
          <cell r="K1076"/>
          <cell r="L1076"/>
          <cell r="M1076">
            <v>889851217733</v>
          </cell>
          <cell r="N1076" t="str">
            <v>PO Ready</v>
          </cell>
          <cell r="O1076" t="str">
            <v>https://images.fun.com/products/86202/1-1.jpg</v>
          </cell>
          <cell r="P1076" t="str">
            <v>Disney Finding Nemo</v>
          </cell>
          <cell r="Q1076" t="str">
            <v>2024 Catalog</v>
          </cell>
          <cell r="R1076" t="e">
            <v>#N/A</v>
          </cell>
          <cell r="S1076">
            <v>453120</v>
          </cell>
          <cell r="T1076">
            <v>10</v>
          </cell>
        </row>
        <row r="1077">
          <cell r="A1077" t="str">
            <v>EL453507-ST</v>
          </cell>
          <cell r="B1077" t="str">
            <v>EL453507-ST</v>
          </cell>
          <cell r="C1077" t="str">
            <v>Jack Skellington Moving Hands</v>
          </cell>
          <cell r="D1077" t="str">
            <v>Disney</v>
          </cell>
          <cell r="E1077" t="str">
            <v>The Nightmare Before Christmas</v>
          </cell>
          <cell r="F1077">
            <v>24.99</v>
          </cell>
          <cell r="G1077">
            <v>39.99</v>
          </cell>
          <cell r="H1077">
            <v>3</v>
          </cell>
          <cell r="I1077"/>
          <cell r="J1077"/>
          <cell r="K1077"/>
          <cell r="L1077"/>
          <cell r="M1077">
            <v>889851318324</v>
          </cell>
          <cell r="N1077" t="str">
            <v xml:space="preserve">PO Ready </v>
          </cell>
          <cell r="O1077" t="str">
            <v>https://images.fun.com/products/90293/1-1.jpg</v>
          </cell>
          <cell r="P1077" t="str">
            <v>Disney The Nighmare Before Christmas</v>
          </cell>
          <cell r="Q1077" t="str">
            <v>2024 Supplement</v>
          </cell>
          <cell r="R1077"/>
          <cell r="S1077">
            <v>453507</v>
          </cell>
          <cell r="T1077">
            <v>10</v>
          </cell>
        </row>
        <row r="1078">
          <cell r="A1078" t="str">
            <v>EL453516-ST</v>
          </cell>
          <cell r="B1078" t="str">
            <v>EL453516-ST</v>
          </cell>
          <cell r="C1078" t="str">
            <v xml:space="preserve">Jack Skellington Scary Deluxe Latex Mask </v>
          </cell>
          <cell r="D1078" t="str">
            <v>Disney</v>
          </cell>
          <cell r="E1078" t="str">
            <v>The Nightmare Before Christmas</v>
          </cell>
          <cell r="F1078">
            <v>29.99</v>
          </cell>
          <cell r="G1078">
            <v>59.99</v>
          </cell>
          <cell r="H1078">
            <v>3</v>
          </cell>
          <cell r="I1078"/>
          <cell r="J1078"/>
          <cell r="K1078"/>
          <cell r="L1078"/>
          <cell r="M1078">
            <v>889851318416</v>
          </cell>
          <cell r="N1078" t="str">
            <v xml:space="preserve">PO Ready </v>
          </cell>
          <cell r="O1078" t="str">
            <v>https://images.fun.com/products/89351/1-1.jpg</v>
          </cell>
          <cell r="P1078" t="str">
            <v>Disney The Nighmare Before Christmas</v>
          </cell>
          <cell r="Q1078" t="str">
            <v>2024 Supplement</v>
          </cell>
          <cell r="R1078"/>
          <cell r="S1078">
            <v>453516</v>
          </cell>
          <cell r="T1078">
            <v>10</v>
          </cell>
        </row>
        <row r="1079">
          <cell r="A1079" t="str">
            <v>EL200343-ST</v>
          </cell>
          <cell r="B1079" t="str">
            <v>EL200343-ST</v>
          </cell>
          <cell r="C1079" t="str">
            <v>Bunny Fuzzy Cap</v>
          </cell>
          <cell r="D1079" t="str">
            <v>Disney</v>
          </cell>
          <cell r="E1079" t="str">
            <v>Toy Story</v>
          </cell>
          <cell r="F1079">
            <v>10.99</v>
          </cell>
          <cell r="G1079">
            <v>21.99</v>
          </cell>
          <cell r="H1079">
            <v>3</v>
          </cell>
          <cell r="I1079">
            <v>48</v>
          </cell>
          <cell r="J1079"/>
          <cell r="K1079"/>
          <cell r="L1079"/>
          <cell r="M1079" t="str">
            <v>618480040791</v>
          </cell>
          <cell r="N1079" t="str">
            <v>In Production</v>
          </cell>
          <cell r="O1079" t="str">
            <v>https://images.fun.com/products/69017/1-1.jpg</v>
          </cell>
          <cell r="P1079" t="str">
            <v>Disney Toy Story</v>
          </cell>
          <cell r="Q1079" t="str">
            <v>2024 Catalog</v>
          </cell>
          <cell r="R1079">
            <v>69017</v>
          </cell>
          <cell r="S1079">
            <v>200343</v>
          </cell>
          <cell r="T1079">
            <v>10</v>
          </cell>
        </row>
        <row r="1080">
          <cell r="A1080" t="str">
            <v>EL251090-ST</v>
          </cell>
          <cell r="B1080" t="str">
            <v>EL251090-ST</v>
          </cell>
          <cell r="C1080" t="str">
            <v>Nick Wilde Fuzzy Cap</v>
          </cell>
          <cell r="D1080" t="str">
            <v>Disney</v>
          </cell>
          <cell r="E1080" t="str">
            <v>Zootopia</v>
          </cell>
          <cell r="F1080">
            <v>5.95</v>
          </cell>
          <cell r="G1080">
            <v>14.99</v>
          </cell>
          <cell r="H1080">
            <v>6</v>
          </cell>
          <cell r="I1080">
            <v>48</v>
          </cell>
          <cell r="J1080"/>
          <cell r="K1080"/>
          <cell r="L1080"/>
          <cell r="M1080" t="str">
            <v>618480027716</v>
          </cell>
          <cell r="N1080" t="str">
            <v>Discontinued Clearance</v>
          </cell>
          <cell r="O1080" t="str">
            <v>https://images.fun.com/products/37009/1-1.jpg</v>
          </cell>
          <cell r="P1080" t="str">
            <v>Disney Zootopia</v>
          </cell>
          <cell r="Q1080" t="str">
            <v>2024 Catalog</v>
          </cell>
          <cell r="R1080">
            <v>37009</v>
          </cell>
          <cell r="S1080">
            <v>251090</v>
          </cell>
          <cell r="T1080">
            <v>10</v>
          </cell>
        </row>
        <row r="1081">
          <cell r="A1081" t="str">
            <v>EL440356-ST</v>
          </cell>
          <cell r="B1081" t="str">
            <v>EL440356-ST</v>
          </cell>
          <cell r="C1081" t="str">
            <v>The Cat in The Hat Lightweight Infinity Scarf</v>
          </cell>
          <cell r="D1081" t="str">
            <v>Dr. Seuss</v>
          </cell>
          <cell r="E1081" t="str">
            <v>The Cat in the Hat</v>
          </cell>
          <cell r="F1081">
            <v>5.25</v>
          </cell>
          <cell r="G1081">
            <v>10.5</v>
          </cell>
          <cell r="H1081">
            <v>3</v>
          </cell>
          <cell r="I1081">
            <v>125</v>
          </cell>
          <cell r="J1081"/>
          <cell r="K1081"/>
          <cell r="L1081"/>
          <cell r="M1081" t="str">
            <v>618480041033</v>
          </cell>
          <cell r="N1081" t="str">
            <v>In Production</v>
          </cell>
          <cell r="O1081" t="str">
            <v>https://images.fun.com/products/69311/1-1.jpg</v>
          </cell>
          <cell r="P1081" t="str">
            <v>Dr. Seuss Cat in the Hat Accessories</v>
          </cell>
          <cell r="Q1081" t="str">
            <v>2024 Catalog</v>
          </cell>
          <cell r="R1081">
            <v>69311</v>
          </cell>
          <cell r="S1081">
            <v>440356</v>
          </cell>
          <cell r="T1081">
            <v>10</v>
          </cell>
        </row>
        <row r="1082">
          <cell r="A1082" t="str">
            <v>EL430052-ST</v>
          </cell>
          <cell r="B1082" t="str">
            <v>EL430052-ST</v>
          </cell>
          <cell r="C1082" t="str">
            <v>The Cat in the Hat Crew Sock Set Adult 3 Pack</v>
          </cell>
          <cell r="D1082" t="str">
            <v>Dr. Seuss</v>
          </cell>
          <cell r="E1082" t="str">
            <v>The Cat in the Hat</v>
          </cell>
          <cell r="F1082">
            <v>10.99</v>
          </cell>
          <cell r="G1082">
            <v>21.99</v>
          </cell>
          <cell r="H1082">
            <v>3</v>
          </cell>
          <cell r="I1082">
            <v>144</v>
          </cell>
          <cell r="J1082"/>
          <cell r="K1082"/>
          <cell r="L1082"/>
          <cell r="M1082" t="str">
            <v>618480042924</v>
          </cell>
          <cell r="N1082" t="str">
            <v>In Production</v>
          </cell>
          <cell r="O1082" t="str">
            <v>https://images.fun.com/products/70624/1-1.jpg</v>
          </cell>
          <cell r="P1082" t="str">
            <v>Dr. Seuss Cat in the Hat Socks</v>
          </cell>
          <cell r="Q1082" t="str">
            <v>2024 Catalog</v>
          </cell>
          <cell r="R1082">
            <v>70624</v>
          </cell>
          <cell r="S1082">
            <v>430052</v>
          </cell>
          <cell r="T1082">
            <v>10</v>
          </cell>
        </row>
        <row r="1083">
          <cell r="A1083" t="str">
            <v>EL453564-ST</v>
          </cell>
          <cell r="B1083" t="str">
            <v>EL453564-ST</v>
          </cell>
          <cell r="C1083" t="str">
            <v>New Seuss Socks Set</v>
          </cell>
          <cell r="D1083" t="str">
            <v>Dr. Seuss</v>
          </cell>
          <cell r="E1083" t="str">
            <v>Dr. Seuss</v>
          </cell>
          <cell r="F1083">
            <v>8.5</v>
          </cell>
          <cell r="G1083">
            <v>16.989999999999998</v>
          </cell>
          <cell r="H1083">
            <v>3</v>
          </cell>
          <cell r="I1083"/>
          <cell r="J1083"/>
          <cell r="K1083"/>
          <cell r="L1083"/>
          <cell r="M1083">
            <v>889851283110</v>
          </cell>
          <cell r="N1083" t="str">
            <v xml:space="preserve">PO Ready </v>
          </cell>
          <cell r="O1083" t="str">
            <v>https://images.fun.com/products/87357/1-1.jpg</v>
          </cell>
          <cell r="P1083" t="str">
            <v>Dr. Seuss Socks</v>
          </cell>
          <cell r="Q1083" t="str">
            <v>2024 Supplement</v>
          </cell>
          <cell r="R1083"/>
          <cell r="S1083">
            <v>453564</v>
          </cell>
          <cell r="T1083">
            <v>10</v>
          </cell>
        </row>
        <row r="1084">
          <cell r="A1084" t="str">
            <v>EL160115-ST</v>
          </cell>
          <cell r="B1084" t="str">
            <v>EL160115-ST</v>
          </cell>
          <cell r="C1084" t="str">
            <v>Duck Plush Headband</v>
          </cell>
          <cell r="D1084" t="str">
            <v>elope</v>
          </cell>
          <cell r="E1084" t="str">
            <v>Elope Originals</v>
          </cell>
          <cell r="F1084">
            <v>6.5</v>
          </cell>
          <cell r="G1084">
            <v>12.99</v>
          </cell>
          <cell r="H1084">
            <v>3</v>
          </cell>
          <cell r="I1084">
            <v>48</v>
          </cell>
          <cell r="J1084"/>
          <cell r="K1084"/>
          <cell r="L1084"/>
          <cell r="M1084" t="str">
            <v>618480044577</v>
          </cell>
          <cell r="N1084" t="str">
            <v>In Production</v>
          </cell>
          <cell r="O1084" t="str">
            <v>https://images.fun.com/products/71249/1-1.jpg</v>
          </cell>
          <cell r="P1084" t="str">
            <v>elope Animal Headband</v>
          </cell>
          <cell r="Q1084" t="str">
            <v>2024 Catalog</v>
          </cell>
          <cell r="R1084">
            <v>71249</v>
          </cell>
          <cell r="S1084">
            <v>160115</v>
          </cell>
          <cell r="T1084">
            <v>10</v>
          </cell>
        </row>
        <row r="1085">
          <cell r="A1085" t="str">
            <v>EL453475-ST</v>
          </cell>
          <cell r="B1085" t="str">
            <v>EL453475-ST</v>
          </cell>
          <cell r="C1085" t="str">
            <v>Shark Attack Handbag</v>
          </cell>
          <cell r="D1085" t="str">
            <v>elope</v>
          </cell>
          <cell r="E1085" t="str">
            <v>Elope Originals</v>
          </cell>
          <cell r="F1085">
            <v>14.99</v>
          </cell>
          <cell r="G1085">
            <v>29.99</v>
          </cell>
          <cell r="H1085">
            <v>1</v>
          </cell>
          <cell r="I1085"/>
          <cell r="J1085"/>
          <cell r="K1085"/>
          <cell r="L1085"/>
          <cell r="M1085">
            <v>889851252062</v>
          </cell>
          <cell r="N1085" t="str">
            <v>PO Ready</v>
          </cell>
          <cell r="O1085"/>
          <cell r="P1085" t="str">
            <v xml:space="preserve">elope Aquatic </v>
          </cell>
          <cell r="Q1085" t="str">
            <v>2024 Catalog</v>
          </cell>
          <cell r="R1085" t="e">
            <v>#N/A</v>
          </cell>
          <cell r="S1085">
            <v>453475</v>
          </cell>
          <cell r="T1085">
            <v>10</v>
          </cell>
        </row>
        <row r="1086">
          <cell r="A1086" t="str">
            <v>EL412831-ST</v>
          </cell>
          <cell r="B1086" t="str">
            <v>EL412831-ST</v>
          </cell>
          <cell r="C1086" t="str">
            <v>Tangled, Pascal Plush HB &amp; Tail Kit</v>
          </cell>
          <cell r="D1086" t="str">
            <v>Disney</v>
          </cell>
          <cell r="E1086" t="str">
            <v>Disney Princesses</v>
          </cell>
          <cell r="F1086">
            <v>10.99</v>
          </cell>
          <cell r="G1086">
            <v>21.99</v>
          </cell>
          <cell r="H1086">
            <v>3</v>
          </cell>
          <cell r="I1086">
            <v>48</v>
          </cell>
          <cell r="J1086"/>
          <cell r="K1086"/>
          <cell r="L1086"/>
          <cell r="M1086" t="str">
            <v>618480043907</v>
          </cell>
          <cell r="N1086" t="str">
            <v>PO Ready</v>
          </cell>
          <cell r="O1086" t="str">
            <v>https://images.fun.com/products/73959/1-1.jpg</v>
          </cell>
          <cell r="P1086" t="str">
            <v>Disney</v>
          </cell>
          <cell r="Q1086" t="str">
            <v>2024 Catalog</v>
          </cell>
          <cell r="R1086">
            <v>73959</v>
          </cell>
          <cell r="S1086">
            <v>412831</v>
          </cell>
          <cell r="T1086">
            <v>9</v>
          </cell>
        </row>
        <row r="1087">
          <cell r="A1087" t="str">
            <v>EL451322-ST</v>
          </cell>
          <cell r="B1087" t="str">
            <v>EL451322-ST</v>
          </cell>
          <cell r="C1087" t="str">
            <v>Beauty &amp; Beast, Mrs. Potts Costume Kit</v>
          </cell>
          <cell r="D1087" t="str">
            <v>Disney</v>
          </cell>
          <cell r="E1087" t="str">
            <v>Beauty &amp; The Beast</v>
          </cell>
          <cell r="F1087">
            <v>9.99</v>
          </cell>
          <cell r="G1087">
            <v>19.989999999999998</v>
          </cell>
          <cell r="H1087">
            <v>3</v>
          </cell>
          <cell r="I1087">
            <v>20</v>
          </cell>
          <cell r="J1087"/>
          <cell r="K1087"/>
          <cell r="L1087"/>
          <cell r="M1087" t="str">
            <v>618480046489</v>
          </cell>
          <cell r="N1087" t="str">
            <v>PO Ready</v>
          </cell>
          <cell r="O1087" t="str">
            <v>https://images.fun.com/products/80796/1-1.jpg</v>
          </cell>
          <cell r="P1087" t="str">
            <v>Disney Beauty &amp; The Beast</v>
          </cell>
          <cell r="Q1087" t="str">
            <v>2024 Catalog</v>
          </cell>
          <cell r="R1087">
            <v>80796</v>
          </cell>
          <cell r="S1087">
            <v>451322</v>
          </cell>
          <cell r="T1087">
            <v>9</v>
          </cell>
        </row>
        <row r="1088">
          <cell r="A1088" t="str">
            <v>EL251302-ST</v>
          </cell>
          <cell r="B1088" t="str">
            <v>EL251302-ST</v>
          </cell>
          <cell r="C1088" t="str">
            <v>Mary Poppins Jolly Holiday Hat</v>
          </cell>
          <cell r="D1088" t="str">
            <v>Disney</v>
          </cell>
          <cell r="E1088" t="str">
            <v>Mary Poppins</v>
          </cell>
          <cell r="F1088">
            <v>14.99</v>
          </cell>
          <cell r="G1088">
            <v>29.99</v>
          </cell>
          <cell r="H1088">
            <v>3</v>
          </cell>
          <cell r="I1088">
            <v>12</v>
          </cell>
          <cell r="J1088"/>
          <cell r="K1088"/>
          <cell r="L1088"/>
          <cell r="M1088" t="str">
            <v>618480043518</v>
          </cell>
          <cell r="N1088" t="str">
            <v>PO Ready</v>
          </cell>
          <cell r="O1088" t="str">
            <v>https://images.fun.com/products/80777/1-1.jpg</v>
          </cell>
          <cell r="P1088" t="str">
            <v>Disney Mary Poppins</v>
          </cell>
          <cell r="Q1088" t="str">
            <v>2024 Catalog</v>
          </cell>
          <cell r="R1088">
            <v>80777</v>
          </cell>
          <cell r="S1088">
            <v>251302</v>
          </cell>
          <cell r="T1088">
            <v>9</v>
          </cell>
        </row>
        <row r="1089">
          <cell r="A1089" t="str">
            <v>EL444569-ST</v>
          </cell>
          <cell r="B1089" t="str">
            <v>EL444569-ST</v>
          </cell>
          <cell r="C1089" t="str">
            <v xml:space="preserve">Maleficent Latex Mask </v>
          </cell>
          <cell r="D1089" t="str">
            <v>Disney</v>
          </cell>
          <cell r="E1089" t="str">
            <v>Maleficent</v>
          </cell>
          <cell r="F1089">
            <v>29.99</v>
          </cell>
          <cell r="G1089">
            <v>49.99</v>
          </cell>
          <cell r="H1089">
            <v>1</v>
          </cell>
          <cell r="I1089"/>
          <cell r="J1089"/>
          <cell r="K1089"/>
          <cell r="L1089"/>
          <cell r="M1089">
            <v>618480046632</v>
          </cell>
          <cell r="N1089" t="str">
            <v>PO Ready</v>
          </cell>
          <cell r="O1089"/>
          <cell r="P1089" t="str">
            <v>Disney Villains</v>
          </cell>
          <cell r="Q1089" t="str">
            <v>2024 Catalog</v>
          </cell>
          <cell r="R1089"/>
          <cell r="S1089">
            <v>444569</v>
          </cell>
          <cell r="T1089">
            <v>9</v>
          </cell>
        </row>
        <row r="1090">
          <cell r="A1090" t="str">
            <v>EL161112-ST</v>
          </cell>
          <cell r="B1090" t="str">
            <v>EL161112-ST</v>
          </cell>
          <cell r="C1090" t="str">
            <v>Kanga Face Headband</v>
          </cell>
          <cell r="D1090" t="str">
            <v>Disney</v>
          </cell>
          <cell r="E1090" t="str">
            <v>Winnie the Pooh</v>
          </cell>
          <cell r="F1090">
            <v>7.99</v>
          </cell>
          <cell r="G1090">
            <v>14.99</v>
          </cell>
          <cell r="H1090">
            <v>3</v>
          </cell>
          <cell r="I1090"/>
          <cell r="J1090"/>
          <cell r="K1090"/>
          <cell r="L1090"/>
          <cell r="M1090">
            <v>889851217832</v>
          </cell>
          <cell r="N1090" t="str">
            <v>In Production</v>
          </cell>
          <cell r="O1090" t="str">
            <v>https://images.fun.com/products/82358/1-1.jpg</v>
          </cell>
          <cell r="P1090" t="str">
            <v>Disney Winnie the Pooh</v>
          </cell>
          <cell r="Q1090" t="str">
            <v>2024 Catalog</v>
          </cell>
          <cell r="R1090">
            <v>82358</v>
          </cell>
          <cell r="S1090">
            <v>161112</v>
          </cell>
          <cell r="T1090">
            <v>9</v>
          </cell>
        </row>
        <row r="1091">
          <cell r="A1091" t="str">
            <v>EL400633PL-2X</v>
          </cell>
          <cell r="B1091" t="str">
            <v>EL400633PL-2X</v>
          </cell>
          <cell r="C1091" t="str">
            <v>Horton Costume Adult Plus 2XL</v>
          </cell>
          <cell r="D1091" t="str">
            <v>Dr. Seuss</v>
          </cell>
          <cell r="E1091" t="str">
            <v>Horton Hears a Who</v>
          </cell>
          <cell r="F1091">
            <v>26.5</v>
          </cell>
          <cell r="G1091">
            <v>52.99</v>
          </cell>
          <cell r="H1091">
            <v>1</v>
          </cell>
          <cell r="I1091">
            <v>12</v>
          </cell>
          <cell r="J1091"/>
          <cell r="K1091"/>
          <cell r="L1091"/>
          <cell r="M1091" t="str">
            <v>618480045970</v>
          </cell>
          <cell r="N1091" t="str">
            <v>PO Ready</v>
          </cell>
          <cell r="O1091" t="str">
            <v>https://images.fun.com/products/74184/1-1.jpg</v>
          </cell>
          <cell r="P1091" t="str">
            <v>Dr. Seuss Horton Hears a Who Costume</v>
          </cell>
          <cell r="Q1091" t="str">
            <v>2024 Catalog</v>
          </cell>
          <cell r="R1091">
            <v>74184</v>
          </cell>
          <cell r="S1091" t="str">
            <v>4006332X</v>
          </cell>
          <cell r="T1091">
            <v>9</v>
          </cell>
        </row>
        <row r="1092">
          <cell r="A1092" t="str">
            <v>EL453157CH-S</v>
          </cell>
          <cell r="B1092" t="str">
            <v>EL453157CH-S</v>
          </cell>
          <cell r="C1092" t="str">
            <v xml:space="preserve">The Lorax Costume Kids S - Sustainable Materials </v>
          </cell>
          <cell r="D1092" t="str">
            <v>Dr. Seuss</v>
          </cell>
          <cell r="E1092" t="str">
            <v>The Lorax</v>
          </cell>
          <cell r="F1092">
            <v>24.99</v>
          </cell>
          <cell r="G1092">
            <v>44.99</v>
          </cell>
          <cell r="H1092">
            <v>1</v>
          </cell>
          <cell r="I1092"/>
          <cell r="J1092"/>
          <cell r="K1092"/>
          <cell r="L1092"/>
          <cell r="M1092">
            <v>889851301067</v>
          </cell>
          <cell r="N1092" t="str">
            <v xml:space="preserve">PO Ready </v>
          </cell>
          <cell r="O1092" t="str">
            <v>https://images.fun.com/products/89489/1-1.jpg</v>
          </cell>
          <cell r="P1092" t="str">
            <v>Dr. Seuss The Lorax Costume</v>
          </cell>
          <cell r="Q1092" t="str">
            <v>2024 Supplement</v>
          </cell>
          <cell r="R1092"/>
          <cell r="S1092" t="str">
            <v>453157CHS</v>
          </cell>
          <cell r="T1092">
            <v>9</v>
          </cell>
        </row>
        <row r="1093">
          <cell r="A1093" t="str">
            <v>EL400632-XS</v>
          </cell>
          <cell r="B1093" t="str">
            <v>EL400632-XS</v>
          </cell>
          <cell r="C1093" t="str">
            <v>Blue Fish Costume Kids XS</v>
          </cell>
          <cell r="D1093" t="str">
            <v>Dr. Seuss</v>
          </cell>
          <cell r="E1093" t="str">
            <v>One Fish Two Fish</v>
          </cell>
          <cell r="F1093">
            <v>15.99</v>
          </cell>
          <cell r="G1093">
            <v>31.99</v>
          </cell>
          <cell r="H1093">
            <v>1</v>
          </cell>
          <cell r="I1093">
            <v>24</v>
          </cell>
          <cell r="J1093"/>
          <cell r="K1093"/>
          <cell r="L1093"/>
          <cell r="M1093" t="str">
            <v>618480049589</v>
          </cell>
          <cell r="N1093" t="str">
            <v>PO Ready</v>
          </cell>
          <cell r="O1093" t="str">
            <v>https://images.fun.com/products/78421/1-1.jpg</v>
          </cell>
          <cell r="P1093" t="str">
            <v>Dr. Seuss One Fish Two Fish Costume</v>
          </cell>
          <cell r="Q1093" t="str">
            <v>2024 Catalog</v>
          </cell>
          <cell r="R1093">
            <v>78421</v>
          </cell>
          <cell r="S1093" t="str">
            <v>400632XS</v>
          </cell>
          <cell r="T1093">
            <v>9</v>
          </cell>
        </row>
        <row r="1094">
          <cell r="A1094" t="str">
            <v>EL451342-XL</v>
          </cell>
          <cell r="B1094" t="str">
            <v>EL451342-XL</v>
          </cell>
          <cell r="C1094" t="str">
            <v>Dr. Seuss Grinch Open Face Kids Costume XL</v>
          </cell>
          <cell r="D1094" t="str">
            <v>Dr. Seuss</v>
          </cell>
          <cell r="E1094" t="str">
            <v>The Grinch</v>
          </cell>
          <cell r="F1094">
            <v>39.99</v>
          </cell>
          <cell r="G1094">
            <v>74.989999999999995</v>
          </cell>
          <cell r="H1094">
            <v>1</v>
          </cell>
          <cell r="I1094"/>
          <cell r="J1094"/>
          <cell r="K1094"/>
          <cell r="L1094"/>
          <cell r="M1094">
            <v>889851206713</v>
          </cell>
          <cell r="N1094"/>
          <cell r="O1094" t="str">
            <v>https://images.fun.com/products/77201/1-1.jpg</v>
          </cell>
          <cell r="P1094" t="str">
            <v xml:space="preserve">Dr. Seuss The Grinch Costume </v>
          </cell>
          <cell r="Q1094" t="str">
            <v>2024 Catalog</v>
          </cell>
          <cell r="R1094"/>
          <cell r="S1094" t="str">
            <v>EL451342-XL</v>
          </cell>
          <cell r="T1094">
            <v>9</v>
          </cell>
        </row>
        <row r="1095">
          <cell r="A1095" t="str">
            <v>EL451336CH-L</v>
          </cell>
          <cell r="B1095" t="str">
            <v>EL451336CH-L</v>
          </cell>
          <cell r="C1095" t="str">
            <v>Max Costume Kids L</v>
          </cell>
          <cell r="D1095" t="str">
            <v>Dr. Seuss</v>
          </cell>
          <cell r="E1095" t="str">
            <v>The Grinch</v>
          </cell>
          <cell r="F1095">
            <v>21.5</v>
          </cell>
          <cell r="G1095">
            <v>42.99</v>
          </cell>
          <cell r="H1095">
            <v>1</v>
          </cell>
          <cell r="I1095">
            <v>18</v>
          </cell>
          <cell r="J1095"/>
          <cell r="K1095"/>
          <cell r="L1095"/>
          <cell r="M1095" t="str">
            <v>889851213056</v>
          </cell>
          <cell r="N1095" t="str">
            <v>In Production</v>
          </cell>
          <cell r="O1095" t="str">
            <v>https://images.fun.com/products/78282/1-1.jpg</v>
          </cell>
          <cell r="P1095" t="str">
            <v>Dr. Seuss The Grinch Max Costume</v>
          </cell>
          <cell r="Q1095" t="str">
            <v>2024 Catalog</v>
          </cell>
          <cell r="R1095">
            <v>86369</v>
          </cell>
          <cell r="S1095" t="str">
            <v>451336L</v>
          </cell>
          <cell r="T1095">
            <v>9</v>
          </cell>
        </row>
        <row r="1096">
          <cell r="A1096" t="str">
            <v>EL400625-9/12mo</v>
          </cell>
          <cell r="B1096" t="str">
            <v>EL400625-9/12mo</v>
          </cell>
          <cell r="C1096" t="str">
            <v>Thing 1&amp;2 Onesie Infant 9/12M</v>
          </cell>
          <cell r="D1096" t="str">
            <v>Dr. Seuss</v>
          </cell>
          <cell r="E1096" t="str">
            <v>The Cat in the Hat</v>
          </cell>
          <cell r="F1096">
            <v>15.99</v>
          </cell>
          <cell r="G1096">
            <v>29.99</v>
          </cell>
          <cell r="H1096">
            <v>1</v>
          </cell>
          <cell r="I1096">
            <v>72</v>
          </cell>
          <cell r="J1096"/>
          <cell r="K1096"/>
          <cell r="L1096"/>
          <cell r="M1096" t="str">
            <v>618480043198</v>
          </cell>
          <cell r="N1096" t="str">
            <v>PO Ready</v>
          </cell>
          <cell r="O1096" t="str">
            <v>https://images.fun.com/products/86359/1-1.jpg</v>
          </cell>
          <cell r="P1096" t="str">
            <v>Dr. Seuss Thing 1 &amp; 2 Costume</v>
          </cell>
          <cell r="Q1096" t="str">
            <v>2024 Catalog</v>
          </cell>
          <cell r="R1096">
            <v>86359</v>
          </cell>
          <cell r="S1096" t="str">
            <v>400625-912M</v>
          </cell>
          <cell r="T1096">
            <v>9</v>
          </cell>
        </row>
        <row r="1097">
          <cell r="A1097" t="str">
            <v>EL400561-ST</v>
          </cell>
          <cell r="B1097" t="str">
            <v>EL400561-ST</v>
          </cell>
          <cell r="C1097" t="str">
            <v>Thing 1&amp;2 Vacuform Mask</v>
          </cell>
          <cell r="D1097" t="str">
            <v>Dr. Seuss</v>
          </cell>
          <cell r="E1097" t="str">
            <v>The Cat in the Hat</v>
          </cell>
          <cell r="F1097">
            <v>6.99</v>
          </cell>
          <cell r="G1097">
            <v>13.99</v>
          </cell>
          <cell r="H1097">
            <v>3</v>
          </cell>
          <cell r="I1097">
            <v>24</v>
          </cell>
          <cell r="J1097"/>
          <cell r="K1097"/>
          <cell r="L1097"/>
          <cell r="M1097" t="str">
            <v>618480042955</v>
          </cell>
          <cell r="N1097" t="str">
            <v>In Production</v>
          </cell>
          <cell r="O1097" t="str">
            <v>https://images.fun.com/products/71088/1-1.jpg</v>
          </cell>
          <cell r="P1097" t="str">
            <v>Dr. Seuss Thing 1 &amp; 2 Mask</v>
          </cell>
          <cell r="Q1097" t="str">
            <v>2024 Catalog</v>
          </cell>
          <cell r="R1097">
            <v>71088</v>
          </cell>
          <cell r="S1097">
            <v>400561</v>
          </cell>
          <cell r="T1097">
            <v>9</v>
          </cell>
        </row>
        <row r="1098">
          <cell r="A1098" t="str">
            <v>EL160106-ST</v>
          </cell>
          <cell r="B1098" t="str">
            <v>EL160106-ST</v>
          </cell>
          <cell r="C1098" t="str">
            <v>Koala Plush Headband</v>
          </cell>
          <cell r="D1098" t="str">
            <v>elope</v>
          </cell>
          <cell r="E1098" t="str">
            <v>Elope Originals</v>
          </cell>
          <cell r="F1098">
            <v>6.5</v>
          </cell>
          <cell r="G1098">
            <v>12.99</v>
          </cell>
          <cell r="H1098">
            <v>3</v>
          </cell>
          <cell r="I1098">
            <v>48</v>
          </cell>
          <cell r="J1098"/>
          <cell r="K1098"/>
          <cell r="L1098"/>
          <cell r="M1098" t="str">
            <v>618480044485</v>
          </cell>
          <cell r="N1098" t="str">
            <v>In Production</v>
          </cell>
          <cell r="O1098" t="str">
            <v>https://images.fun.com/products/72628/1-1.jpg</v>
          </cell>
          <cell r="P1098" t="str">
            <v>elope Animal Headband</v>
          </cell>
          <cell r="Q1098" t="str">
            <v>2024 Catalog</v>
          </cell>
          <cell r="R1098">
            <v>72628</v>
          </cell>
          <cell r="S1098">
            <v>160106</v>
          </cell>
          <cell r="T1098">
            <v>9</v>
          </cell>
        </row>
        <row r="1099">
          <cell r="A1099" t="str">
            <v>EL251425-ST</v>
          </cell>
          <cell r="B1099" t="str">
            <v>EL251425-ST</v>
          </cell>
          <cell r="C1099" t="str">
            <v>Ostrich Plush Headband &amp; Tail Kit</v>
          </cell>
          <cell r="D1099" t="str">
            <v>elope</v>
          </cell>
          <cell r="E1099" t="str">
            <v>Elope Originals</v>
          </cell>
          <cell r="F1099">
            <v>12.5</v>
          </cell>
          <cell r="G1099">
            <v>24.99</v>
          </cell>
          <cell r="H1099">
            <v>3</v>
          </cell>
          <cell r="I1099">
            <v>36</v>
          </cell>
          <cell r="J1099"/>
          <cell r="K1099"/>
          <cell r="L1099"/>
          <cell r="M1099" t="str">
            <v>618480046960</v>
          </cell>
          <cell r="N1099" t="str">
            <v>PO Ready</v>
          </cell>
          <cell r="O1099" t="str">
            <v>https://images.fun.com/products/75011/1-1.jpg</v>
          </cell>
          <cell r="P1099" t="str">
            <v>elope Animal Kit</v>
          </cell>
          <cell r="Q1099" t="str">
            <v>2024 Catalog</v>
          </cell>
          <cell r="R1099">
            <v>75011</v>
          </cell>
          <cell r="S1099">
            <v>251425</v>
          </cell>
          <cell r="T1099">
            <v>9</v>
          </cell>
        </row>
        <row r="1100">
          <cell r="A1100" t="str">
            <v>EL401474-ST</v>
          </cell>
          <cell r="B1100" t="str">
            <v>EL401474-ST</v>
          </cell>
          <cell r="C1100" t="str">
            <v>Tiger Headband &amp; Tail Kit</v>
          </cell>
          <cell r="D1100" t="str">
            <v>elope</v>
          </cell>
          <cell r="E1100" t="str">
            <v>Elope Originals</v>
          </cell>
          <cell r="F1100">
            <v>7.99</v>
          </cell>
          <cell r="G1100">
            <v>15.99</v>
          </cell>
          <cell r="H1100">
            <v>3</v>
          </cell>
          <cell r="I1100">
            <v>48</v>
          </cell>
          <cell r="J1100"/>
          <cell r="K1100"/>
          <cell r="L1100"/>
          <cell r="M1100" t="str">
            <v>618480042498</v>
          </cell>
          <cell r="N1100" t="str">
            <v>In Production</v>
          </cell>
          <cell r="O1100" t="str">
            <v>https://images.fun.com/products/74766/1-1.jpg</v>
          </cell>
          <cell r="P1100" t="str">
            <v>elope Animal Kit</v>
          </cell>
          <cell r="Q1100" t="str">
            <v>2024 Catalog</v>
          </cell>
          <cell r="R1100">
            <v>74766</v>
          </cell>
          <cell r="S1100">
            <v>401474</v>
          </cell>
          <cell r="T1100">
            <v>9</v>
          </cell>
        </row>
        <row r="1101">
          <cell r="A1101" t="str">
            <v>EL5525AD-ST</v>
          </cell>
          <cell r="B1101" t="str">
            <v>EL5525AD-ST</v>
          </cell>
          <cell r="C1101" t="str">
            <v xml:space="preserve">Aquatic Arm Fins </v>
          </cell>
          <cell r="D1101" t="str">
            <v>elope</v>
          </cell>
          <cell r="E1101" t="str">
            <v>Elope Originals</v>
          </cell>
          <cell r="F1101">
            <v>7.5</v>
          </cell>
          <cell r="G1101">
            <v>14.99</v>
          </cell>
          <cell r="H1101">
            <v>3</v>
          </cell>
          <cell r="I1101"/>
          <cell r="J1101"/>
          <cell r="K1101"/>
          <cell r="L1101"/>
          <cell r="M1101">
            <v>889851293775</v>
          </cell>
          <cell r="N1101" t="str">
            <v>PO Ready</v>
          </cell>
          <cell r="O1101" t="str">
            <v>https://images.fun.com/products/88317/1-1.jpg</v>
          </cell>
          <cell r="P1101" t="str">
            <v xml:space="preserve">elope Aquatic </v>
          </cell>
          <cell r="Q1101" t="str">
            <v>2024 Catalog</v>
          </cell>
          <cell r="R1101"/>
          <cell r="S1101">
            <v>5525</v>
          </cell>
          <cell r="T1101">
            <v>9</v>
          </cell>
        </row>
        <row r="1102">
          <cell r="A1102" t="str">
            <v>EL453158-M</v>
          </cell>
          <cell r="B1102" t="str">
            <v>EL453158-M</v>
          </cell>
          <cell r="C1102" t="str">
            <v>Gambler Costume Kit M</v>
          </cell>
          <cell r="D1102" t="str">
            <v>elope</v>
          </cell>
          <cell r="E1102" t="str">
            <v>Elope Originals</v>
          </cell>
          <cell r="F1102">
            <v>12.5</v>
          </cell>
          <cell r="G1102">
            <v>24.99</v>
          </cell>
          <cell r="H1102">
            <v>1</v>
          </cell>
          <cell r="I1102"/>
          <cell r="J1102"/>
          <cell r="K1102"/>
          <cell r="L1102"/>
          <cell r="M1102">
            <v>889851223741</v>
          </cell>
          <cell r="N1102" t="str">
            <v>Pre Pro Approved</v>
          </cell>
          <cell r="O1102"/>
          <cell r="P1102" t="str">
            <v>elope Character</v>
          </cell>
          <cell r="Q1102" t="str">
            <v>2024 Catalog</v>
          </cell>
          <cell r="R1102" t="e">
            <v>#N/A</v>
          </cell>
          <cell r="S1102" t="str">
            <v>453158M</v>
          </cell>
          <cell r="T1102">
            <v>9</v>
          </cell>
        </row>
        <row r="1103">
          <cell r="A1103" t="str">
            <v>EL453158-XL</v>
          </cell>
          <cell r="B1103" t="str">
            <v>EL453158-XL</v>
          </cell>
          <cell r="C1103" t="str">
            <v>Gambler Costume Kit XL</v>
          </cell>
          <cell r="D1103" t="str">
            <v>elope</v>
          </cell>
          <cell r="E1103" t="str">
            <v>Elope Originals</v>
          </cell>
          <cell r="F1103">
            <v>12.5</v>
          </cell>
          <cell r="G1103">
            <v>24.99</v>
          </cell>
          <cell r="H1103">
            <v>1</v>
          </cell>
          <cell r="I1103"/>
          <cell r="J1103"/>
          <cell r="K1103"/>
          <cell r="L1103"/>
          <cell r="M1103">
            <v>889851243398</v>
          </cell>
          <cell r="N1103" t="str">
            <v>Pre Pro Approved</v>
          </cell>
          <cell r="O1103"/>
          <cell r="P1103" t="str">
            <v>elope Character</v>
          </cell>
          <cell r="Q1103" t="str">
            <v>2024 Catalog</v>
          </cell>
          <cell r="R1103" t="e">
            <v>#N/A</v>
          </cell>
          <cell r="S1103" t="str">
            <v>453158XL</v>
          </cell>
          <cell r="T1103">
            <v>9</v>
          </cell>
        </row>
        <row r="1104">
          <cell r="A1104" t="str">
            <v>EL200100-ST</v>
          </cell>
          <cell r="B1104" t="str">
            <v>EL200100-ST</v>
          </cell>
          <cell r="C1104" t="str">
            <v xml:space="preserve">Roman Solider Plush Helmet Kids </v>
          </cell>
          <cell r="D1104" t="str">
            <v>elope</v>
          </cell>
          <cell r="E1104" t="str">
            <v xml:space="preserve">Elope Originals </v>
          </cell>
          <cell r="F1104">
            <v>9.99</v>
          </cell>
          <cell r="G1104"/>
          <cell r="H1104">
            <v>3</v>
          </cell>
          <cell r="I1104"/>
          <cell r="J1104"/>
          <cell r="K1104"/>
          <cell r="L1104"/>
          <cell r="M1104">
            <v>618480336153</v>
          </cell>
          <cell r="N1104" t="str">
            <v>In Stock</v>
          </cell>
          <cell r="O1104" t="str">
            <v>https://images.fun.com/products/86451/1-1.jpg</v>
          </cell>
          <cell r="P1104" t="str">
            <v>elope Kids Plush</v>
          </cell>
          <cell r="Q1104" t="str">
            <v>2024 Supplement</v>
          </cell>
          <cell r="R1104"/>
          <cell r="S1104">
            <v>200100</v>
          </cell>
          <cell r="T1104">
            <v>9</v>
          </cell>
        </row>
        <row r="1105">
          <cell r="A1105" t="str">
            <v>EL453201-ST</v>
          </cell>
          <cell r="B1105" t="str">
            <v>EL453201-ST</v>
          </cell>
          <cell r="C1105" t="str">
            <v>Boo Baby Carrier Cover</v>
          </cell>
          <cell r="D1105" t="str">
            <v>Disney</v>
          </cell>
          <cell r="E1105" t="str">
            <v>Monsters Inc.</v>
          </cell>
          <cell r="F1105">
            <v>19.989999999999998</v>
          </cell>
          <cell r="G1105">
            <v>39.99</v>
          </cell>
          <cell r="H1105">
            <v>1</v>
          </cell>
          <cell r="I1105" t="str">
            <v/>
          </cell>
          <cell r="J1105"/>
          <cell r="K1105"/>
          <cell r="L1105"/>
          <cell r="M1105" t="str">
            <v>889851217672</v>
          </cell>
          <cell r="N1105" t="str">
            <v>In Production</v>
          </cell>
          <cell r="O1105" t="str">
            <v>https://images.fun.com/products/84343/1-1.jpg</v>
          </cell>
          <cell r="P1105" t="str">
            <v>Disney Baby Carrier</v>
          </cell>
          <cell r="Q1105" t="str">
            <v>2024 Catalog</v>
          </cell>
          <cell r="R1105">
            <v>84343</v>
          </cell>
          <cell r="S1105" t="str">
            <v>EL453201</v>
          </cell>
          <cell r="T1105">
            <v>8</v>
          </cell>
        </row>
        <row r="1106">
          <cell r="A1106" t="str">
            <v>EL429206-ST</v>
          </cell>
          <cell r="B1106" t="str">
            <v>EL429206-ST</v>
          </cell>
          <cell r="C1106" t="str">
            <v>Flotsam &amp; Jetsam Costume Companion</v>
          </cell>
          <cell r="D1106" t="str">
            <v>Disney</v>
          </cell>
          <cell r="E1106" t="str">
            <v>The Little Mermaid</v>
          </cell>
          <cell r="F1106">
            <v>17.5</v>
          </cell>
          <cell r="G1106">
            <v>34.99</v>
          </cell>
          <cell r="H1106">
            <v>1</v>
          </cell>
          <cell r="I1106">
            <v>12</v>
          </cell>
          <cell r="J1106"/>
          <cell r="K1106"/>
          <cell r="L1106"/>
          <cell r="M1106" t="str">
            <v>618480044058</v>
          </cell>
          <cell r="N1106" t="str">
            <v>PO Ready</v>
          </cell>
          <cell r="O1106" t="str">
            <v>https://images.fun.com/products/78289/1-1.jpg</v>
          </cell>
          <cell r="P1106" t="str">
            <v>Disney Character Bag</v>
          </cell>
          <cell r="Q1106" t="str">
            <v>2024 Catalog</v>
          </cell>
          <cell r="R1106">
            <v>78289</v>
          </cell>
          <cell r="S1106">
            <v>429206</v>
          </cell>
          <cell r="T1106">
            <v>8</v>
          </cell>
        </row>
        <row r="1107">
          <cell r="A1107" t="str">
            <v>EL7385-ST</v>
          </cell>
          <cell r="B1107" t="str">
            <v>EL7385-ST</v>
          </cell>
          <cell r="C1107" t="str">
            <v>Olaf Jawesome Hat</v>
          </cell>
          <cell r="D1107" t="str">
            <v>Disney</v>
          </cell>
          <cell r="E1107" t="str">
            <v>Frozen</v>
          </cell>
          <cell r="F1107">
            <v>12.5</v>
          </cell>
          <cell r="G1107">
            <v>24.99</v>
          </cell>
          <cell r="H1107">
            <v>3</v>
          </cell>
          <cell r="I1107"/>
          <cell r="J1107"/>
          <cell r="K1107"/>
          <cell r="L1107"/>
          <cell r="M1107">
            <v>889851429396</v>
          </cell>
          <cell r="N1107" t="str">
            <v>In Production</v>
          </cell>
          <cell r="O1107" t="str">
            <v>https://images.fun.com/products/91653/1-1.jpg</v>
          </cell>
          <cell r="P1107" t="str">
            <v>Disney Frozen</v>
          </cell>
          <cell r="Q1107" t="str">
            <v>2024 Supplement</v>
          </cell>
          <cell r="R1107"/>
          <cell r="S1107">
            <v>7385</v>
          </cell>
          <cell r="T1107">
            <v>8</v>
          </cell>
        </row>
        <row r="1108">
          <cell r="A1108" t="str">
            <v>EL453545-ST</v>
          </cell>
          <cell r="B1108" t="str">
            <v>EL453545-ST</v>
          </cell>
          <cell r="C1108" t="str">
            <v>Wendy Kit</v>
          </cell>
          <cell r="D1108" t="str">
            <v>Disney</v>
          </cell>
          <cell r="E1108" t="str">
            <v>Peter Pan</v>
          </cell>
          <cell r="F1108">
            <v>7.99</v>
          </cell>
          <cell r="G1108">
            <v>14.99</v>
          </cell>
          <cell r="H1108">
            <v>3</v>
          </cell>
          <cell r="I1108"/>
          <cell r="J1108"/>
          <cell r="K1108"/>
          <cell r="L1108"/>
          <cell r="M1108">
            <v>889851290774</v>
          </cell>
          <cell r="N1108" t="str">
            <v>PO Ready</v>
          </cell>
          <cell r="O1108" t="str">
            <v>https://images.fun.com/products/86544/1-1.jpg</v>
          </cell>
          <cell r="P1108" t="str">
            <v>Disney Peter Pan</v>
          </cell>
          <cell r="Q1108" t="str">
            <v>2024 Supplement</v>
          </cell>
          <cell r="R1108"/>
          <cell r="S1108">
            <v>453545</v>
          </cell>
          <cell r="T1108">
            <v>8</v>
          </cell>
        </row>
        <row r="1109">
          <cell r="A1109" t="str">
            <v>EL451388-ST</v>
          </cell>
          <cell r="B1109" t="str">
            <v>EL451388-ST</v>
          </cell>
          <cell r="C1109" t="str">
            <v>Tiana Princess Crown</v>
          </cell>
          <cell r="D1109" t="str">
            <v>Disney</v>
          </cell>
          <cell r="E1109" t="str">
            <v>Disney Princesses</v>
          </cell>
          <cell r="F1109">
            <v>15.99</v>
          </cell>
          <cell r="G1109">
            <v>31.99</v>
          </cell>
          <cell r="H1109">
            <v>3</v>
          </cell>
          <cell r="I1109">
            <v>96</v>
          </cell>
          <cell r="J1109"/>
          <cell r="K1109"/>
          <cell r="L1109"/>
          <cell r="M1109" t="str">
            <v>618480043921</v>
          </cell>
          <cell r="N1109" t="str">
            <v>PO Ready</v>
          </cell>
          <cell r="O1109" t="str">
            <v>https://images.fun.com/products/80801/1-1.jpg</v>
          </cell>
          <cell r="P1109" t="str">
            <v>Disney Princess and the Frog</v>
          </cell>
          <cell r="Q1109" t="str">
            <v>2024 Catalog</v>
          </cell>
          <cell r="R1109">
            <v>80801</v>
          </cell>
          <cell r="S1109">
            <v>451388</v>
          </cell>
          <cell r="T1109">
            <v>8</v>
          </cell>
        </row>
        <row r="1110">
          <cell r="A1110" t="str">
            <v>EL160127-ST</v>
          </cell>
          <cell r="B1110" t="str">
            <v>EL160127-ST</v>
          </cell>
          <cell r="C1110" t="str">
            <v>Oogie Boogie Headband</v>
          </cell>
          <cell r="D1110" t="str">
            <v>Disney</v>
          </cell>
          <cell r="E1110" t="str">
            <v>The Nightmare Before Christmas</v>
          </cell>
          <cell r="F1110">
            <v>14.99</v>
          </cell>
          <cell r="G1110">
            <v>29.99</v>
          </cell>
          <cell r="H1110">
            <v>3</v>
          </cell>
          <cell r="I1110">
            <v>96</v>
          </cell>
          <cell r="J1110"/>
          <cell r="K1110"/>
          <cell r="L1110"/>
          <cell r="M1110" t="str">
            <v>618480046557</v>
          </cell>
          <cell r="N1110" t="str">
            <v>PO Ready</v>
          </cell>
          <cell r="O1110" t="str">
            <v>https://images.fun.com/products/83486/1-1.jpg</v>
          </cell>
          <cell r="P1110" t="str">
            <v>Disney The Nighmare Before Christmas</v>
          </cell>
          <cell r="Q1110" t="str">
            <v>2024 Catalog</v>
          </cell>
          <cell r="R1110">
            <v>83486</v>
          </cell>
          <cell r="S1110">
            <v>160127</v>
          </cell>
          <cell r="T1110">
            <v>8</v>
          </cell>
        </row>
        <row r="1111">
          <cell r="A1111" t="str">
            <v>EL453100-ST</v>
          </cell>
          <cell r="B1111" t="str">
            <v>EL453100-ST</v>
          </cell>
          <cell r="C1111" t="str">
            <v>Buzz Lightyear Toy Latex Mask</v>
          </cell>
          <cell r="D1111" t="str">
            <v>Disney</v>
          </cell>
          <cell r="E1111" t="str">
            <v>Toy Story</v>
          </cell>
          <cell r="F1111">
            <v>24.99</v>
          </cell>
          <cell r="G1111">
            <v>49.99</v>
          </cell>
          <cell r="H1111">
            <v>1</v>
          </cell>
          <cell r="I1111"/>
          <cell r="J1111"/>
          <cell r="K1111"/>
          <cell r="L1111"/>
          <cell r="M1111">
            <v>889851210673</v>
          </cell>
          <cell r="N1111" t="str">
            <v>PO Ready</v>
          </cell>
          <cell r="O1111" t="str">
            <v>https://images.fun.com/products/85656/1-1.jpg</v>
          </cell>
          <cell r="P1111" t="str">
            <v>Disney Toy Story</v>
          </cell>
          <cell r="Q1111" t="str">
            <v>2024 Catalog</v>
          </cell>
          <cell r="R1111" t="e">
            <v>#N/A</v>
          </cell>
          <cell r="S1111">
            <v>453100</v>
          </cell>
          <cell r="T1111">
            <v>8</v>
          </cell>
        </row>
        <row r="1112">
          <cell r="A1112" t="str">
            <v>EL453501-ST</v>
          </cell>
          <cell r="B1112" t="str">
            <v>EL453501-ST</v>
          </cell>
          <cell r="C1112" t="str">
            <v>Maleficent Deluxe Head Piece</v>
          </cell>
          <cell r="D1112" t="str">
            <v>Disney</v>
          </cell>
          <cell r="E1112" t="str">
            <v>Maleficent</v>
          </cell>
          <cell r="F1112">
            <v>12.99</v>
          </cell>
          <cell r="G1112">
            <v>24.99</v>
          </cell>
          <cell r="H1112">
            <v>3</v>
          </cell>
          <cell r="I1112"/>
          <cell r="J1112"/>
          <cell r="K1112"/>
          <cell r="L1112"/>
          <cell r="M1112">
            <v>889851318263</v>
          </cell>
          <cell r="N1112" t="str">
            <v>In Production</v>
          </cell>
          <cell r="O1112" t="str">
            <v>https://images.fun.com/products/88283/1-1.jpg</v>
          </cell>
          <cell r="P1112" t="str">
            <v>Disney Villains</v>
          </cell>
          <cell r="Q1112" t="str">
            <v>2024 Supplement</v>
          </cell>
          <cell r="R1112"/>
          <cell r="S1112">
            <v>453501</v>
          </cell>
          <cell r="T1112">
            <v>8</v>
          </cell>
        </row>
        <row r="1113">
          <cell r="A1113" t="str">
            <v>EL7371-ST</v>
          </cell>
          <cell r="B1113" t="str">
            <v>EL7371-ST</v>
          </cell>
          <cell r="C1113" t="str">
            <v xml:space="preserve">Pooh Premium Kit </v>
          </cell>
          <cell r="D1113" t="str">
            <v xml:space="preserve">Disney </v>
          </cell>
          <cell r="E1113" t="str">
            <v>Winnie the Pooh</v>
          </cell>
          <cell r="F1113">
            <v>14.99</v>
          </cell>
          <cell r="G1113">
            <v>29.99</v>
          </cell>
          <cell r="H1113">
            <v>3</v>
          </cell>
          <cell r="I1113"/>
          <cell r="J1113"/>
          <cell r="K1113"/>
          <cell r="L1113"/>
          <cell r="M1113">
            <v>889851432556</v>
          </cell>
          <cell r="N1113" t="str">
            <v>In Production</v>
          </cell>
          <cell r="O1113" t="str">
            <v>https://images.fun.com/products/91638/1-1.jpg</v>
          </cell>
          <cell r="P1113" t="str">
            <v>Disney Winnie the Pooh</v>
          </cell>
          <cell r="Q1113" t="str">
            <v>2024 Supplement</v>
          </cell>
          <cell r="R1113"/>
          <cell r="S1113">
            <v>7371</v>
          </cell>
          <cell r="T1113">
            <v>8</v>
          </cell>
        </row>
        <row r="1114">
          <cell r="A1114" t="str">
            <v>EL430195-ST</v>
          </cell>
          <cell r="B1114" t="str">
            <v>EL430195-ST</v>
          </cell>
          <cell r="C1114" t="str">
            <v>The Cat in the Hat Pattern Necktie</v>
          </cell>
          <cell r="D1114" t="str">
            <v>Dr. Seuss</v>
          </cell>
          <cell r="E1114" t="str">
            <v>The Cat in the Hat</v>
          </cell>
          <cell r="F1114">
            <v>7.99</v>
          </cell>
          <cell r="G1114">
            <v>15.99</v>
          </cell>
          <cell r="H1114">
            <v>3</v>
          </cell>
          <cell r="I1114">
            <v>200</v>
          </cell>
          <cell r="J1114"/>
          <cell r="K1114"/>
          <cell r="L1114"/>
          <cell r="M1114" t="str">
            <v>618480043006</v>
          </cell>
          <cell r="N1114" t="str">
            <v>In Production</v>
          </cell>
          <cell r="O1114" t="str">
            <v>https://images.fun.com/products/70628/1-1.jpg</v>
          </cell>
          <cell r="P1114" t="str">
            <v xml:space="preserve">Dr. Seuss Cat in the Hat Accessories </v>
          </cell>
          <cell r="Q1114" t="str">
            <v>2024 Catalog</v>
          </cell>
          <cell r="R1114">
            <v>70628</v>
          </cell>
          <cell r="S1114">
            <v>430195</v>
          </cell>
          <cell r="T1114">
            <v>8</v>
          </cell>
        </row>
        <row r="1115">
          <cell r="A1115" t="str">
            <v>EL451342-L</v>
          </cell>
          <cell r="B1115" t="str">
            <v>EL451342-L</v>
          </cell>
          <cell r="C1115" t="str">
            <v>Dr. Seuss Grinch Open Face Kids Costume L</v>
          </cell>
          <cell r="D1115" t="str">
            <v>Dr. Seuss</v>
          </cell>
          <cell r="E1115" t="str">
            <v>The Grinch</v>
          </cell>
          <cell r="F1115">
            <v>39.99</v>
          </cell>
          <cell r="G1115">
            <v>74.989999999999995</v>
          </cell>
          <cell r="H1115">
            <v>1</v>
          </cell>
          <cell r="I1115"/>
          <cell r="J1115"/>
          <cell r="K1115"/>
          <cell r="L1115"/>
          <cell r="M1115">
            <v>889851206690</v>
          </cell>
          <cell r="N1115"/>
          <cell r="O1115" t="str">
            <v>https://images.fun.com/products/77201/1-1.jpg</v>
          </cell>
          <cell r="P1115" t="str">
            <v xml:space="preserve">Dr. Seuss The Grinch Costume </v>
          </cell>
          <cell r="Q1115" t="str">
            <v>2024 Catalog</v>
          </cell>
          <cell r="R1115"/>
          <cell r="S1115" t="str">
            <v>EL451342-L</v>
          </cell>
          <cell r="T1115">
            <v>8</v>
          </cell>
        </row>
        <row r="1116">
          <cell r="A1116" t="str">
            <v>EL451341AD-S/M</v>
          </cell>
          <cell r="B1116" t="str">
            <v>EL451341AD-S/M</v>
          </cell>
          <cell r="C1116" t="str">
            <v>The Grinch Velboa Pants Adult S/M</v>
          </cell>
          <cell r="D1116" t="str">
            <v>Dr. Seuss</v>
          </cell>
          <cell r="E1116" t="str">
            <v>The Grinch</v>
          </cell>
          <cell r="F1116">
            <v>9.99</v>
          </cell>
          <cell r="G1116">
            <v>19.989999999999998</v>
          </cell>
          <cell r="H1116">
            <v>1</v>
          </cell>
          <cell r="I1116">
            <v>24</v>
          </cell>
          <cell r="J1116"/>
          <cell r="K1116"/>
          <cell r="L1116"/>
          <cell r="M1116" t="str">
            <v>618480046878</v>
          </cell>
          <cell r="N1116" t="str">
            <v>PO Ready</v>
          </cell>
          <cell r="O1116" t="str">
            <v>https://images.fun.com/products/77733/1-1.jpg</v>
          </cell>
          <cell r="P1116" t="str">
            <v>Dr. Seuss The Grinch Costume Accessories</v>
          </cell>
          <cell r="Q1116" t="str">
            <v>2024 Catalog</v>
          </cell>
          <cell r="R1116">
            <v>77734</v>
          </cell>
          <cell r="S1116" t="str">
            <v>451341SM</v>
          </cell>
          <cell r="T1116">
            <v>8</v>
          </cell>
        </row>
        <row r="1117">
          <cell r="A1117" t="str">
            <v>EL292215-ST</v>
          </cell>
          <cell r="B1117" t="str">
            <v>EL292215-ST</v>
          </cell>
          <cell r="C1117" t="str">
            <v>The Grinch Bricky Blocks Build-On Snapback Hat Kit</v>
          </cell>
          <cell r="D1117" t="str">
            <v>Dr. Seuss</v>
          </cell>
          <cell r="E1117" t="str">
            <v>The Grinch</v>
          </cell>
          <cell r="F1117">
            <v>4.99</v>
          </cell>
          <cell r="G1117">
            <v>9.99</v>
          </cell>
          <cell r="H1117">
            <v>6</v>
          </cell>
          <cell r="I1117">
            <v>12</v>
          </cell>
          <cell r="J1117"/>
          <cell r="K1117"/>
          <cell r="L1117"/>
          <cell r="M1117" t="str">
            <v>618480037166</v>
          </cell>
          <cell r="N1117" t="str">
            <v>In Production</v>
          </cell>
          <cell r="O1117" t="str">
            <v>https://images.fun.com/products/69161/1-1.jpg</v>
          </cell>
          <cell r="P1117" t="str">
            <v>Dr. Seuss The Grinch Hat</v>
          </cell>
          <cell r="Q1117" t="str">
            <v>2024 Catalog</v>
          </cell>
          <cell r="R1117">
            <v>69161</v>
          </cell>
          <cell r="S1117">
            <v>292215</v>
          </cell>
          <cell r="T1117">
            <v>8</v>
          </cell>
        </row>
        <row r="1118">
          <cell r="A1118" t="str">
            <v>EL451343-XL</v>
          </cell>
          <cell r="B1118" t="str">
            <v>EL451343-XL</v>
          </cell>
          <cell r="C1118" t="str">
            <v>The Grinch Santa Open Face Costume Kids XL</v>
          </cell>
          <cell r="D1118" t="str">
            <v>Dr. Seuss</v>
          </cell>
          <cell r="E1118" t="str">
            <v>The Grinch</v>
          </cell>
          <cell r="F1118">
            <v>29.99</v>
          </cell>
          <cell r="G1118">
            <v>59.99</v>
          </cell>
          <cell r="H1118">
            <v>1</v>
          </cell>
          <cell r="I1118">
            <v>10</v>
          </cell>
          <cell r="J1118"/>
          <cell r="K1118"/>
          <cell r="L1118"/>
          <cell r="M1118" t="str">
            <v>889851206751</v>
          </cell>
          <cell r="N1118" t="str">
            <v>PO Ready</v>
          </cell>
          <cell r="O1118" t="str">
            <v>https://images.fun.com/products/76646/1-1.jpg</v>
          </cell>
          <cell r="P1118" t="str">
            <v>Dr. Seuss The Grinch Santa Costume</v>
          </cell>
          <cell r="Q1118" t="str">
            <v>2024 Catalog</v>
          </cell>
          <cell r="R1118">
            <v>76646</v>
          </cell>
          <cell r="S1118" t="str">
            <v>451343XL</v>
          </cell>
          <cell r="T1118">
            <v>8</v>
          </cell>
        </row>
        <row r="1119">
          <cell r="A1119" t="str">
            <v>EL444425-ST</v>
          </cell>
          <cell r="B1119" t="str">
            <v>EL444425-ST</v>
          </cell>
          <cell r="C1119" t="str">
            <v>Pig MASKot Head</v>
          </cell>
          <cell r="D1119" t="str">
            <v>elope</v>
          </cell>
          <cell r="E1119" t="str">
            <v>Elope Originals</v>
          </cell>
          <cell r="F1119">
            <v>4.99</v>
          </cell>
          <cell r="G1119">
            <v>9.99</v>
          </cell>
          <cell r="H1119">
            <v>4</v>
          </cell>
          <cell r="I1119">
            <v>24</v>
          </cell>
          <cell r="J1119"/>
          <cell r="K1119"/>
          <cell r="L1119"/>
          <cell r="M1119" t="str">
            <v>618480036466</v>
          </cell>
          <cell r="N1119" t="str">
            <v>Discontinued Clearance</v>
          </cell>
          <cell r="O1119" t="str">
            <v>https://images.fun.com/products/41721/1-1.jpg</v>
          </cell>
          <cell r="P1119" t="str">
            <v>elope Animal</v>
          </cell>
          <cell r="Q1119" t="str">
            <v>Disco - online only</v>
          </cell>
          <cell r="R1119">
            <v>41721</v>
          </cell>
          <cell r="S1119">
            <v>444425</v>
          </cell>
          <cell r="T1119">
            <v>8</v>
          </cell>
        </row>
        <row r="1120">
          <cell r="A1120" t="str">
            <v>EL444426-ST</v>
          </cell>
          <cell r="B1120" t="str">
            <v>EL444426-ST</v>
          </cell>
          <cell r="C1120" t="str">
            <v>Unicorn MASKot Head</v>
          </cell>
          <cell r="D1120" t="str">
            <v>elope</v>
          </cell>
          <cell r="E1120" t="str">
            <v>Elope Originals</v>
          </cell>
          <cell r="F1120">
            <v>4.99</v>
          </cell>
          <cell r="G1120">
            <v>9.99</v>
          </cell>
          <cell r="H1120">
            <v>4</v>
          </cell>
          <cell r="I1120">
            <v>24</v>
          </cell>
          <cell r="J1120"/>
          <cell r="K1120"/>
          <cell r="L1120"/>
          <cell r="M1120" t="str">
            <v>618480036558</v>
          </cell>
          <cell r="N1120" t="str">
            <v>Discontinued Clearance</v>
          </cell>
          <cell r="O1120" t="str">
            <v>https://images.fun.com/products/69338/1-1.jpg</v>
          </cell>
          <cell r="P1120" t="str">
            <v>elope Animal</v>
          </cell>
          <cell r="Q1120" t="str">
            <v>Disco - online only</v>
          </cell>
          <cell r="R1120">
            <v>69338</v>
          </cell>
          <cell r="S1120">
            <v>444426</v>
          </cell>
          <cell r="T1120">
            <v>8</v>
          </cell>
        </row>
        <row r="1121">
          <cell r="A1121" t="str">
            <v>EL451355-ST</v>
          </cell>
          <cell r="B1121" t="str">
            <v>EL451355-ST</v>
          </cell>
          <cell r="C1121" t="str">
            <v>Mouse Plush HB &amp; Tail Kit</v>
          </cell>
          <cell r="D1121" t="str">
            <v>elope</v>
          </cell>
          <cell r="E1121" t="str">
            <v>Elope Originals</v>
          </cell>
          <cell r="F1121">
            <v>7.99</v>
          </cell>
          <cell r="G1121">
            <v>15.99</v>
          </cell>
          <cell r="H1121">
            <v>3</v>
          </cell>
          <cell r="I1121">
            <v>48</v>
          </cell>
          <cell r="J1121"/>
          <cell r="K1121"/>
          <cell r="L1121"/>
          <cell r="M1121" t="str">
            <v>618480047172</v>
          </cell>
          <cell r="N1121" t="str">
            <v>PO Ready</v>
          </cell>
          <cell r="O1121" t="str">
            <v>https://images.fun.com/products/74787/1-1.jpg</v>
          </cell>
          <cell r="P1121" t="str">
            <v>elope Animal Kit</v>
          </cell>
          <cell r="Q1121" t="str">
            <v>2024 Catalog</v>
          </cell>
          <cell r="R1121">
            <v>74787</v>
          </cell>
          <cell r="S1121">
            <v>451355</v>
          </cell>
          <cell r="T1121">
            <v>8</v>
          </cell>
        </row>
        <row r="1122">
          <cell r="A1122" t="str">
            <v>EL251432-ST</v>
          </cell>
          <cell r="B1122" t="str">
            <v>EL251432-ST</v>
          </cell>
          <cell r="C1122" t="str">
            <v>Owl Hood</v>
          </cell>
          <cell r="D1122" t="str">
            <v>elope</v>
          </cell>
          <cell r="E1122" t="str">
            <v>Elope Originals</v>
          </cell>
          <cell r="F1122">
            <v>7.99</v>
          </cell>
          <cell r="G1122">
            <v>15.99</v>
          </cell>
          <cell r="H1122">
            <v>3</v>
          </cell>
          <cell r="I1122">
            <v>48</v>
          </cell>
          <cell r="J1122"/>
          <cell r="K1122"/>
          <cell r="L1122"/>
          <cell r="M1122" t="str">
            <v>618480047073</v>
          </cell>
          <cell r="N1122" t="str">
            <v>PO Ready</v>
          </cell>
          <cell r="O1122" t="str">
            <v>https://images.fun.com/products/78416/1-1.jpg</v>
          </cell>
          <cell r="P1122" t="str">
            <v>elope Animal Plush Hat</v>
          </cell>
          <cell r="Q1122" t="str">
            <v>2024 Catalog</v>
          </cell>
          <cell r="R1122">
            <v>78416</v>
          </cell>
          <cell r="S1122">
            <v>251432</v>
          </cell>
          <cell r="T1122">
            <v>8</v>
          </cell>
        </row>
        <row r="1123">
          <cell r="A1123" t="str">
            <v>EL453556-ST</v>
          </cell>
          <cell r="B1123" t="str">
            <v>EL453556-ST</v>
          </cell>
          <cell r="C1123" t="str">
            <v>Pumpkin Baby Carrier</v>
          </cell>
          <cell r="D1123" t="str">
            <v>elope</v>
          </cell>
          <cell r="E1123" t="str">
            <v>Elope Originals</v>
          </cell>
          <cell r="F1123">
            <v>14.99</v>
          </cell>
          <cell r="G1123">
            <v>29.99</v>
          </cell>
          <cell r="H1123">
            <v>1</v>
          </cell>
          <cell r="I1123"/>
          <cell r="J1123"/>
          <cell r="K1123"/>
          <cell r="L1123"/>
          <cell r="M1123">
            <v>889851290019</v>
          </cell>
          <cell r="N1123" t="str">
            <v>Proto Approved</v>
          </cell>
          <cell r="O1123"/>
          <cell r="P1123" t="str">
            <v>elope Baby Carrier</v>
          </cell>
          <cell r="Q1123" t="str">
            <v>2024 Catalog</v>
          </cell>
          <cell r="R1123" t="e">
            <v>#N/A</v>
          </cell>
          <cell r="S1123" t="str">
            <v>EL453556</v>
          </cell>
          <cell r="T1123">
            <v>8</v>
          </cell>
        </row>
        <row r="1124">
          <cell r="A1124" t="str">
            <v>EL453558-ST</v>
          </cell>
          <cell r="B1124" t="str">
            <v>EL453558-ST</v>
          </cell>
          <cell r="C1124" t="str">
            <v>Spider Baby Carrier</v>
          </cell>
          <cell r="D1124" t="str">
            <v>elope</v>
          </cell>
          <cell r="E1124" t="str">
            <v>Elope Originals</v>
          </cell>
          <cell r="F1124">
            <v>17.5</v>
          </cell>
          <cell r="G1124">
            <v>34.99</v>
          </cell>
          <cell r="H1124">
            <v>1</v>
          </cell>
          <cell r="I1124"/>
          <cell r="J1124"/>
          <cell r="K1124"/>
          <cell r="L1124"/>
          <cell r="M1124">
            <v>889851291115</v>
          </cell>
          <cell r="N1124" t="str">
            <v>Concept Approved</v>
          </cell>
          <cell r="O1124"/>
          <cell r="P1124" t="str">
            <v>elope Baby Carrier</v>
          </cell>
          <cell r="Q1124" t="str">
            <v>2024 Catalog</v>
          </cell>
          <cell r="R1124" t="e">
            <v>#N/A</v>
          </cell>
          <cell r="S1124" t="str">
            <v>EL453558</v>
          </cell>
          <cell r="T1124">
            <v>8</v>
          </cell>
        </row>
        <row r="1125">
          <cell r="A1125" t="str">
            <v>EL451389-ST</v>
          </cell>
          <cell r="B1125" t="str">
            <v>EL451389-ST</v>
          </cell>
          <cell r="C1125" t="str">
            <v>Luca Costume Kit</v>
          </cell>
          <cell r="D1125" t="str">
            <v>Disney</v>
          </cell>
          <cell r="E1125" t="str">
            <v>Luca</v>
          </cell>
          <cell r="F1125">
            <v>9.99</v>
          </cell>
          <cell r="G1125">
            <v>19.989999999999998</v>
          </cell>
          <cell r="H1125">
            <v>3</v>
          </cell>
          <cell r="I1125">
            <v>24</v>
          </cell>
          <cell r="J1125"/>
          <cell r="K1125"/>
          <cell r="L1125"/>
          <cell r="M1125" t="str">
            <v>618480048865</v>
          </cell>
          <cell r="N1125" t="str">
            <v>In Production</v>
          </cell>
          <cell r="O1125" t="str">
            <v>https://images.fun.com/products/80802/1-1.jpg</v>
          </cell>
          <cell r="P1125" t="str">
            <v>Disney</v>
          </cell>
          <cell r="Q1125" t="str">
            <v>2024 Catalog</v>
          </cell>
          <cell r="R1125">
            <v>80802</v>
          </cell>
          <cell r="S1125">
            <v>451389</v>
          </cell>
          <cell r="T1125">
            <v>7</v>
          </cell>
        </row>
        <row r="1126">
          <cell r="A1126" t="str">
            <v>EL451390-ST</v>
          </cell>
          <cell r="B1126" t="str">
            <v>EL451390-ST</v>
          </cell>
          <cell r="C1126" t="str">
            <v>Luca, Alberto Costume Kit</v>
          </cell>
          <cell r="D1126" t="str">
            <v>Disney</v>
          </cell>
          <cell r="E1126" t="str">
            <v>Luca</v>
          </cell>
          <cell r="F1126">
            <v>9.99</v>
          </cell>
          <cell r="G1126">
            <v>19.989999999999998</v>
          </cell>
          <cell r="H1126">
            <v>3</v>
          </cell>
          <cell r="I1126">
            <v>20</v>
          </cell>
          <cell r="J1126"/>
          <cell r="K1126"/>
          <cell r="L1126"/>
          <cell r="M1126" t="str">
            <v>618480048902</v>
          </cell>
          <cell r="N1126" t="str">
            <v>In Production</v>
          </cell>
          <cell r="O1126" t="str">
            <v>https://images.fun.com/products/80803/1-1.jpg</v>
          </cell>
          <cell r="P1126" t="str">
            <v>Disney</v>
          </cell>
          <cell r="Q1126" t="str">
            <v>2024 Catalog</v>
          </cell>
          <cell r="R1126">
            <v>80803</v>
          </cell>
          <cell r="S1126">
            <v>451390</v>
          </cell>
          <cell r="T1126">
            <v>7</v>
          </cell>
        </row>
        <row r="1127">
          <cell r="A1127" t="str">
            <v>EL453538-ST</v>
          </cell>
          <cell r="B1127" t="str">
            <v>EL453538-ST</v>
          </cell>
          <cell r="C1127" t="str">
            <v>Mad Hatter Bow Tie</v>
          </cell>
          <cell r="D1127" t="str">
            <v>Disney</v>
          </cell>
          <cell r="E1127" t="str">
            <v>Alice Through the Looking Glass</v>
          </cell>
          <cell r="F1127">
            <v>7.5</v>
          </cell>
          <cell r="G1127">
            <v>14.99</v>
          </cell>
          <cell r="H1127">
            <v>3</v>
          </cell>
          <cell r="I1127"/>
          <cell r="J1127"/>
          <cell r="K1127"/>
          <cell r="L1127"/>
          <cell r="M1127">
            <v>889851265680</v>
          </cell>
          <cell r="N1127" t="str">
            <v>Proto Approved</v>
          </cell>
          <cell r="O1127"/>
          <cell r="P1127" t="str">
            <v xml:space="preserve">Disney Alice in Wonderland </v>
          </cell>
          <cell r="Q1127" t="str">
            <v>2024 Catalog</v>
          </cell>
          <cell r="R1127" t="e">
            <v>#N/A</v>
          </cell>
          <cell r="S1127">
            <v>453538</v>
          </cell>
          <cell r="T1127">
            <v>7</v>
          </cell>
        </row>
        <row r="1128">
          <cell r="A1128" t="str">
            <v>EL453205-ST</v>
          </cell>
          <cell r="B1128" t="str">
            <v>EL453205-ST</v>
          </cell>
          <cell r="C1128" t="str">
            <v>Hunny Pot Baby Carrier Cover</v>
          </cell>
          <cell r="D1128" t="str">
            <v>Disney</v>
          </cell>
          <cell r="E1128" t="str">
            <v>Winnie the Pooh</v>
          </cell>
          <cell r="F1128">
            <v>19.989999999999998</v>
          </cell>
          <cell r="G1128">
            <v>39.99</v>
          </cell>
          <cell r="H1128">
            <v>1</v>
          </cell>
          <cell r="I1128">
            <v>24</v>
          </cell>
          <cell r="J1128"/>
          <cell r="K1128"/>
          <cell r="L1128"/>
          <cell r="M1128" t="str">
            <v>889851217818</v>
          </cell>
          <cell r="N1128" t="str">
            <v>In Production</v>
          </cell>
          <cell r="O1128" t="str">
            <v>https://images.fun.com/products/82372/1-1.jpg</v>
          </cell>
          <cell r="P1128" t="str">
            <v>Disney Baby Carrier</v>
          </cell>
          <cell r="Q1128" t="str">
            <v>2024 Catalog</v>
          </cell>
          <cell r="R1128">
            <v>82372</v>
          </cell>
          <cell r="S1128">
            <v>453205</v>
          </cell>
          <cell r="T1128">
            <v>7</v>
          </cell>
        </row>
        <row r="1129">
          <cell r="A1129" t="str">
            <v>EL100803-ST</v>
          </cell>
          <cell r="B1129" t="str">
            <v>EL100803-ST</v>
          </cell>
          <cell r="C1129" t="str">
            <v>Oversized Mickey Ears Headband</v>
          </cell>
          <cell r="D1129" t="str">
            <v>Disney</v>
          </cell>
          <cell r="E1129" t="str">
            <v>Mickey &amp;  Friends</v>
          </cell>
          <cell r="F1129">
            <v>5.5</v>
          </cell>
          <cell r="G1129">
            <v>10.99</v>
          </cell>
          <cell r="H1129">
            <v>3</v>
          </cell>
          <cell r="I1129">
            <v>48</v>
          </cell>
          <cell r="J1129"/>
          <cell r="K1129"/>
          <cell r="L1129"/>
          <cell r="M1129" t="str">
            <v>618480006155</v>
          </cell>
          <cell r="N1129" t="str">
            <v>In Production</v>
          </cell>
          <cell r="O1129" t="str">
            <v>https://images.fun.com/products/14830/1-1.jpg</v>
          </cell>
          <cell r="P1129" t="str">
            <v>Disney Mickey Mouse</v>
          </cell>
          <cell r="Q1129" t="str">
            <v>2024 Catalog</v>
          </cell>
          <cell r="R1129">
            <v>14830</v>
          </cell>
          <cell r="S1129">
            <v>100803</v>
          </cell>
          <cell r="T1129">
            <v>7</v>
          </cell>
        </row>
        <row r="1130">
          <cell r="A1130" t="str">
            <v>EL7393-ST</v>
          </cell>
          <cell r="B1130" t="str">
            <v>EL7393-ST</v>
          </cell>
          <cell r="C1130" t="str">
            <v>Woody Premium Hat Adult</v>
          </cell>
          <cell r="D1130" t="str">
            <v>Disney</v>
          </cell>
          <cell r="E1130" t="str">
            <v xml:space="preserve">Toy Story </v>
          </cell>
          <cell r="F1130">
            <v>19.989999999999998</v>
          </cell>
          <cell r="G1130">
            <v>39.99</v>
          </cell>
          <cell r="H1130">
            <v>3</v>
          </cell>
          <cell r="I1130"/>
          <cell r="J1130"/>
          <cell r="K1130"/>
          <cell r="L1130"/>
          <cell r="M1130">
            <v>889851420942</v>
          </cell>
          <cell r="N1130" t="str">
            <v>In Production</v>
          </cell>
          <cell r="O1130" t="str">
            <v>https://images.fun.com/products/91663/1-1.jpg</v>
          </cell>
          <cell r="P1130" t="str">
            <v>Disney Toy Story</v>
          </cell>
          <cell r="Q1130" t="str">
            <v>2024 Supplement</v>
          </cell>
          <cell r="R1130"/>
          <cell r="S1130">
            <v>7393</v>
          </cell>
          <cell r="T1130">
            <v>7</v>
          </cell>
        </row>
        <row r="1131">
          <cell r="A1131" t="str">
            <v>EL453519-ST</v>
          </cell>
          <cell r="B1131" t="str">
            <v>EL453519-ST</v>
          </cell>
          <cell r="C1131" t="str">
            <v xml:space="preserve">Stinky Pete Prospector Kit (Hat, Beard, Scarf) </v>
          </cell>
          <cell r="D1131" t="str">
            <v>Disney</v>
          </cell>
          <cell r="E1131" t="str">
            <v>Pixar</v>
          </cell>
          <cell r="F1131">
            <v>14.99</v>
          </cell>
          <cell r="G1131">
            <v>29.99</v>
          </cell>
          <cell r="H1131">
            <v>3</v>
          </cell>
          <cell r="I1131"/>
          <cell r="J1131"/>
          <cell r="K1131"/>
          <cell r="L1131"/>
          <cell r="M1131">
            <v>889851318447</v>
          </cell>
          <cell r="N1131" t="str">
            <v>In Production</v>
          </cell>
          <cell r="O1131" t="str">
            <v>https://images.fun.com/products/89370/1-1.jpg</v>
          </cell>
          <cell r="P1131" t="str">
            <v>Disney Toy Story</v>
          </cell>
          <cell r="Q1131" t="str">
            <v>2024 Supplement</v>
          </cell>
          <cell r="R1131"/>
          <cell r="S1131">
            <v>453519</v>
          </cell>
          <cell r="T1131">
            <v>7</v>
          </cell>
        </row>
        <row r="1132">
          <cell r="A1132" t="str">
            <v>EL251502-ST</v>
          </cell>
          <cell r="B1132" t="str">
            <v>EL251502-ST</v>
          </cell>
          <cell r="C1132" t="str">
            <v>Zurg Hat Mask</v>
          </cell>
          <cell r="D1132" t="str">
            <v>Disney</v>
          </cell>
          <cell r="E1132" t="str">
            <v>Lightyear</v>
          </cell>
          <cell r="F1132">
            <v>22.99</v>
          </cell>
          <cell r="G1132">
            <v>39.99</v>
          </cell>
          <cell r="H1132">
            <v>3</v>
          </cell>
          <cell r="I1132"/>
          <cell r="J1132"/>
          <cell r="K1132"/>
          <cell r="L1132"/>
          <cell r="M1132">
            <v>889851215487</v>
          </cell>
          <cell r="N1132" t="str">
            <v>PO Ready</v>
          </cell>
          <cell r="O1132" t="str">
            <v>https://images.fun.com/products/86076/1-1.jpg</v>
          </cell>
          <cell r="P1132" t="str">
            <v>Disney Toy Story</v>
          </cell>
          <cell r="Q1132" t="str">
            <v>2024 Catalog</v>
          </cell>
          <cell r="R1132" t="e">
            <v>#N/A</v>
          </cell>
          <cell r="S1132">
            <v>251502</v>
          </cell>
          <cell r="T1132">
            <v>7</v>
          </cell>
        </row>
        <row r="1133">
          <cell r="A1133" t="str">
            <v>EL444570-ST</v>
          </cell>
          <cell r="B1133" t="str">
            <v>EL444570-ST</v>
          </cell>
          <cell r="C1133" t="str">
            <v>Captain Hook Latex Mask</v>
          </cell>
          <cell r="D1133" t="str">
            <v>Disney</v>
          </cell>
          <cell r="E1133" t="str">
            <v>Disney Villains</v>
          </cell>
          <cell r="F1133">
            <v>46.5</v>
          </cell>
          <cell r="G1133">
            <v>79.989999999999995</v>
          </cell>
          <cell r="H1133">
            <v>1</v>
          </cell>
          <cell r="I1133"/>
          <cell r="J1133"/>
          <cell r="K1133"/>
          <cell r="L1133"/>
          <cell r="M1133">
            <v>618480046649</v>
          </cell>
          <cell r="N1133" t="str">
            <v>Pre Pro Approved</v>
          </cell>
          <cell r="O1133"/>
          <cell r="P1133" t="str">
            <v>Disney Villains</v>
          </cell>
          <cell r="Q1133" t="str">
            <v>2024 Catalog</v>
          </cell>
          <cell r="R1133" t="e">
            <v>#N/A</v>
          </cell>
          <cell r="S1133" t="str">
            <v>EL444570</v>
          </cell>
          <cell r="T1133">
            <v>7</v>
          </cell>
        </row>
        <row r="1134">
          <cell r="A1134" t="str">
            <v>EL251519-ST</v>
          </cell>
          <cell r="B1134" t="str">
            <v>EL251519-ST</v>
          </cell>
          <cell r="C1134" t="str">
            <v>Tigger Jawesome</v>
          </cell>
          <cell r="D1134" t="str">
            <v>Disney</v>
          </cell>
          <cell r="E1134" t="str">
            <v>Winnie the Pooh</v>
          </cell>
          <cell r="F1134">
            <v>14.99</v>
          </cell>
          <cell r="G1134">
            <v>39.99</v>
          </cell>
          <cell r="H1134">
            <v>3</v>
          </cell>
          <cell r="I1134"/>
          <cell r="J1134"/>
          <cell r="K1134"/>
          <cell r="L1134"/>
          <cell r="M1134">
            <v>889851218112</v>
          </cell>
          <cell r="N1134" t="str">
            <v>PO Ready</v>
          </cell>
          <cell r="O1134" t="str">
            <v>https://images.fun.com/products/85670/1-1.jpg</v>
          </cell>
          <cell r="P1134" t="str">
            <v>Disney Winnie the Pooh</v>
          </cell>
          <cell r="Q1134" t="str">
            <v>2024 Catalog</v>
          </cell>
          <cell r="R1134" t="e">
            <v>#N/A</v>
          </cell>
          <cell r="S1134">
            <v>251519</v>
          </cell>
          <cell r="T1134">
            <v>7</v>
          </cell>
        </row>
        <row r="1135">
          <cell r="A1135" t="str">
            <v>EL400629CH-L</v>
          </cell>
          <cell r="B1135" t="str">
            <v>EL400629CH-L</v>
          </cell>
          <cell r="C1135" t="str">
            <v>Sam I Am Costume Kids L</v>
          </cell>
          <cell r="D1135" t="str">
            <v>Dr. Seuss</v>
          </cell>
          <cell r="E1135" t="str">
            <v>Green Eggs and Ham</v>
          </cell>
          <cell r="F1135">
            <v>15.99</v>
          </cell>
          <cell r="G1135">
            <v>31.99</v>
          </cell>
          <cell r="H1135">
            <v>1</v>
          </cell>
          <cell r="I1135">
            <v>18</v>
          </cell>
          <cell r="J1135"/>
          <cell r="K1135"/>
          <cell r="L1135"/>
          <cell r="M1135" t="str">
            <v>618480045536</v>
          </cell>
          <cell r="N1135" t="str">
            <v>In Production</v>
          </cell>
          <cell r="O1135" t="str">
            <v>https://images.fun.com/products/70649/1-1.jpg</v>
          </cell>
          <cell r="P1135" t="str">
            <v>Dr. Seuss Green Eggs and Ham Costume</v>
          </cell>
          <cell r="Q1135" t="str">
            <v>2024 Catalog</v>
          </cell>
          <cell r="R1135">
            <v>70649</v>
          </cell>
          <cell r="S1135" t="str">
            <v>400629L</v>
          </cell>
          <cell r="T1135">
            <v>7</v>
          </cell>
        </row>
        <row r="1136">
          <cell r="A1136" t="str">
            <v>EL400628AD-S</v>
          </cell>
          <cell r="B1136" t="str">
            <v>EL400628AD-S</v>
          </cell>
          <cell r="C1136" t="str">
            <v>Sam I Am Costume Adult S</v>
          </cell>
          <cell r="D1136" t="str">
            <v>Dr. Seuss</v>
          </cell>
          <cell r="E1136" t="str">
            <v>Green Eggs and Ham</v>
          </cell>
          <cell r="F1136">
            <v>21.5</v>
          </cell>
          <cell r="G1136">
            <v>42.99</v>
          </cell>
          <cell r="H1136">
            <v>1</v>
          </cell>
          <cell r="I1136">
            <v>12</v>
          </cell>
          <cell r="J1136"/>
          <cell r="K1136"/>
          <cell r="L1136"/>
          <cell r="M1136" t="str">
            <v>618480045505</v>
          </cell>
          <cell r="N1136" t="str">
            <v>In Production</v>
          </cell>
          <cell r="O1136" t="str">
            <v>https://images.fun.com/products/70647/1-1.jpg</v>
          </cell>
          <cell r="P1136" t="str">
            <v>Dr. Seuss Green Eggs and Ham Costume</v>
          </cell>
          <cell r="Q1136" t="str">
            <v>2024 Catalog</v>
          </cell>
          <cell r="R1136">
            <v>70647</v>
          </cell>
          <cell r="S1136" t="str">
            <v>400628S</v>
          </cell>
          <cell r="T1136">
            <v>7</v>
          </cell>
        </row>
        <row r="1137">
          <cell r="A1137" t="str">
            <v>EL451337-4T</v>
          </cell>
          <cell r="B1137" t="str">
            <v>EL451337-4T</v>
          </cell>
          <cell r="C1137" t="str">
            <v>Max Costume Toddler 4T</v>
          </cell>
          <cell r="D1137" t="str">
            <v>Dr. Seuss</v>
          </cell>
          <cell r="E1137" t="str">
            <v>The Grinch</v>
          </cell>
          <cell r="F1137">
            <v>15.99</v>
          </cell>
          <cell r="G1137">
            <v>31.99</v>
          </cell>
          <cell r="H1137">
            <v>1</v>
          </cell>
          <cell r="I1137">
            <v>18</v>
          </cell>
          <cell r="J1137"/>
          <cell r="K1137"/>
          <cell r="L1137"/>
          <cell r="M1137">
            <v>889851244579</v>
          </cell>
          <cell r="N1137" t="str">
            <v>PO Ready</v>
          </cell>
          <cell r="O1137" t="str">
            <v>https://images.fun.com/products/78283/1-1.jpg</v>
          </cell>
          <cell r="P1137" t="str">
            <v>Dr. Seuss The Grinch Max Costume</v>
          </cell>
          <cell r="Q1137" t="str">
            <v>2024 Catalog</v>
          </cell>
          <cell r="R1137">
            <v>78283</v>
          </cell>
          <cell r="S1137" t="str">
            <v>4513374T</v>
          </cell>
          <cell r="T1137">
            <v>7</v>
          </cell>
        </row>
        <row r="1138">
          <cell r="A1138" t="str">
            <v>EL400621-XL</v>
          </cell>
          <cell r="B1138" t="str">
            <v>EL400621-XL</v>
          </cell>
          <cell r="C1138" t="str">
            <v>Thing 1&amp;2 Costume Womens XL</v>
          </cell>
          <cell r="D1138" t="str">
            <v>Dr. Seuss</v>
          </cell>
          <cell r="E1138" t="str">
            <v>The Cat in the Hat</v>
          </cell>
          <cell r="F1138">
            <v>23.99</v>
          </cell>
          <cell r="G1138">
            <v>47.99</v>
          </cell>
          <cell r="H1138">
            <v>1</v>
          </cell>
          <cell r="I1138">
            <v>24</v>
          </cell>
          <cell r="J1138"/>
          <cell r="K1138"/>
          <cell r="L1138"/>
          <cell r="M1138" t="str">
            <v>618480049503</v>
          </cell>
          <cell r="N1138" t="str">
            <v>PO Ready</v>
          </cell>
          <cell r="O1138" t="str">
            <v>https://images.fun.com/products/77455/1-1.jpg</v>
          </cell>
          <cell r="P1138" t="str">
            <v>Dr. Seuss Thing 1 &amp; 2 Costume</v>
          </cell>
          <cell r="Q1138" t="str">
            <v>2024 Catalog</v>
          </cell>
          <cell r="R1138">
            <v>77455</v>
          </cell>
          <cell r="S1138" t="str">
            <v>400621XL</v>
          </cell>
          <cell r="T1138">
            <v>7</v>
          </cell>
        </row>
        <row r="1139">
          <cell r="A1139" t="str">
            <v>EL453557-ST</v>
          </cell>
          <cell r="B1139" t="str">
            <v>EL453557-ST</v>
          </cell>
          <cell r="C1139" t="str">
            <v>Spaceship Sandwich Board Costume</v>
          </cell>
          <cell r="D1139" t="str">
            <v>elope</v>
          </cell>
          <cell r="E1139" t="str">
            <v>Elope Originals</v>
          </cell>
          <cell r="F1139">
            <v>14.99</v>
          </cell>
          <cell r="G1139">
            <v>29.99</v>
          </cell>
          <cell r="H1139">
            <v>1</v>
          </cell>
          <cell r="I1139"/>
          <cell r="J1139"/>
          <cell r="K1139"/>
          <cell r="L1139"/>
          <cell r="M1139">
            <v>889851290378</v>
          </cell>
          <cell r="N1139" t="str">
            <v>Proto Approved</v>
          </cell>
          <cell r="O1139"/>
          <cell r="P1139" t="str">
            <v>elope Astronaut</v>
          </cell>
          <cell r="Q1139" t="str">
            <v>2024 Catalog</v>
          </cell>
          <cell r="R1139" t="e">
            <v>#N/A</v>
          </cell>
          <cell r="S1139" t="str">
            <v>EL453557</v>
          </cell>
          <cell r="T1139">
            <v>7</v>
          </cell>
        </row>
        <row r="1140">
          <cell r="A1140" t="str">
            <v>EL333931-ST</v>
          </cell>
          <cell r="B1140" t="str">
            <v>EL333931-ST</v>
          </cell>
          <cell r="C1140" t="str">
            <v>Wine Glasses Clear/Yellow</v>
          </cell>
          <cell r="D1140" t="str">
            <v>elope</v>
          </cell>
          <cell r="E1140" t="str">
            <v>Elope Originals</v>
          </cell>
          <cell r="F1140">
            <v>4.5</v>
          </cell>
          <cell r="G1140">
            <v>8.99</v>
          </cell>
          <cell r="H1140">
            <v>6</v>
          </cell>
          <cell r="I1140">
            <v>72</v>
          </cell>
          <cell r="J1140"/>
          <cell r="K1140"/>
          <cell r="L1140"/>
          <cell r="M1140" t="str">
            <v>618480946123</v>
          </cell>
          <cell r="N1140" t="str">
            <v>In Production</v>
          </cell>
          <cell r="O1140" t="str">
            <v>https://images.fun.com/products/69181/1-1.jpg</v>
          </cell>
          <cell r="P1140" t="str">
            <v>elope Glasses</v>
          </cell>
          <cell r="Q1140" t="str">
            <v>2024 Catalog</v>
          </cell>
          <cell r="R1140">
            <v>69181</v>
          </cell>
          <cell r="S1140">
            <v>333931</v>
          </cell>
          <cell r="T1140">
            <v>7</v>
          </cell>
        </row>
        <row r="1141">
          <cell r="A1141" t="str">
            <v>EL251580CH-ST</v>
          </cell>
          <cell r="B1141" t="str">
            <v>EL251580CH-ST</v>
          </cell>
          <cell r="C1141" t="str">
            <v>Scarecrow Hat Kids</v>
          </cell>
          <cell r="D1141" t="str">
            <v>elope</v>
          </cell>
          <cell r="E1141" t="str">
            <v>Elope Originals</v>
          </cell>
          <cell r="F1141">
            <v>7.5</v>
          </cell>
          <cell r="G1141">
            <v>14.99</v>
          </cell>
          <cell r="H1141">
            <v>3</v>
          </cell>
          <cell r="I1141"/>
          <cell r="J1141"/>
          <cell r="K1141"/>
          <cell r="L1141"/>
          <cell r="M1141">
            <v>889851252055</v>
          </cell>
          <cell r="N1141" t="str">
            <v>In Production</v>
          </cell>
          <cell r="O1141" t="str">
            <v>https://images.fun.com/products/86079/1-1.jpg</v>
          </cell>
          <cell r="P1141" t="str">
            <v>elope Halloween Oz</v>
          </cell>
          <cell r="Q1141" t="str">
            <v>2024 Catalog</v>
          </cell>
          <cell r="R1141" t="e">
            <v>#N/A</v>
          </cell>
          <cell r="S1141">
            <v>251580</v>
          </cell>
          <cell r="T1141">
            <v>7</v>
          </cell>
        </row>
        <row r="1142">
          <cell r="A1142" t="str">
            <v>EL251578-ST</v>
          </cell>
          <cell r="B1142" t="str">
            <v>EL251578-ST</v>
          </cell>
          <cell r="C1142" t="str">
            <v>Pumpkin Pie Hat</v>
          </cell>
          <cell r="D1142" t="str">
            <v>elope</v>
          </cell>
          <cell r="E1142" t="str">
            <v>Elope Originals</v>
          </cell>
          <cell r="F1142">
            <v>9.99</v>
          </cell>
          <cell r="G1142">
            <v>19.989999999999998</v>
          </cell>
          <cell r="H1142">
            <v>3</v>
          </cell>
          <cell r="I1142"/>
          <cell r="J1142"/>
          <cell r="K1142"/>
          <cell r="L1142"/>
          <cell r="M1142">
            <v>889851252031</v>
          </cell>
          <cell r="N1142" t="str">
            <v>Concept Approved</v>
          </cell>
          <cell r="O1142"/>
          <cell r="P1142" t="str">
            <v xml:space="preserve">elope Holiday Thanksgiving </v>
          </cell>
          <cell r="Q1142" t="str">
            <v>2024 Catalog</v>
          </cell>
          <cell r="R1142" t="e">
            <v>#N/A</v>
          </cell>
          <cell r="S1142">
            <v>251578</v>
          </cell>
          <cell r="T1142">
            <v>7</v>
          </cell>
        </row>
        <row r="1143">
          <cell r="A1143" t="str">
            <v>EL412808-ST</v>
          </cell>
          <cell r="B1143" t="str">
            <v>EL412808-ST</v>
          </cell>
          <cell r="C1143" t="str">
            <v>101 Dalmatians, Perdita HB, Collar &amp; Tail Kit</v>
          </cell>
          <cell r="D1143" t="str">
            <v>Disney</v>
          </cell>
          <cell r="E1143" t="str">
            <v>Disney Classic</v>
          </cell>
          <cell r="F1143">
            <v>10.99</v>
          </cell>
          <cell r="G1143">
            <v>21.99</v>
          </cell>
          <cell r="H1143">
            <v>3</v>
          </cell>
          <cell r="I1143">
            <v>96</v>
          </cell>
          <cell r="J1143"/>
          <cell r="K1143"/>
          <cell r="L1143"/>
          <cell r="M1143" t="str">
            <v>618480043617</v>
          </cell>
          <cell r="N1143" t="str">
            <v>In Production</v>
          </cell>
          <cell r="O1143" t="str">
            <v>https://images.fun.com/products/71272/1-1.jpg</v>
          </cell>
          <cell r="P1143" t="str">
            <v>Disney 101 Dalmatians</v>
          </cell>
          <cell r="Q1143" t="str">
            <v>2024 Catalog</v>
          </cell>
          <cell r="R1143">
            <v>71272</v>
          </cell>
          <cell r="S1143">
            <v>412808</v>
          </cell>
          <cell r="T1143">
            <v>6</v>
          </cell>
        </row>
        <row r="1144">
          <cell r="A1144" t="str">
            <v>EL412809-ST</v>
          </cell>
          <cell r="B1144" t="str">
            <v>EL412809-ST</v>
          </cell>
          <cell r="C1144" t="str">
            <v>101 Dalmatians, Patch Plush HB, Collar &amp; Tail Kit</v>
          </cell>
          <cell r="D1144" t="str">
            <v>Disney</v>
          </cell>
          <cell r="E1144" t="str">
            <v>Disney Classic</v>
          </cell>
          <cell r="F1144">
            <v>10.99</v>
          </cell>
          <cell r="G1144">
            <v>21.99</v>
          </cell>
          <cell r="H1144">
            <v>3</v>
          </cell>
          <cell r="I1144">
            <v>48</v>
          </cell>
          <cell r="J1144"/>
          <cell r="K1144"/>
          <cell r="L1144"/>
          <cell r="M1144" t="str">
            <v>618480043624</v>
          </cell>
          <cell r="N1144" t="str">
            <v>In Production</v>
          </cell>
          <cell r="O1144" t="str">
            <v>https://images.fun.com/products/71283/1-1.jpg</v>
          </cell>
          <cell r="P1144" t="str">
            <v>Disney 101 Dalmatians</v>
          </cell>
          <cell r="Q1144" t="str">
            <v>2024 Catalog</v>
          </cell>
          <cell r="R1144">
            <v>71283</v>
          </cell>
          <cell r="S1144">
            <v>412809</v>
          </cell>
          <cell r="T1144">
            <v>6</v>
          </cell>
        </row>
        <row r="1145">
          <cell r="A1145" t="str">
            <v>EL453202-ST</v>
          </cell>
          <cell r="B1145" t="str">
            <v>EL453202-ST</v>
          </cell>
          <cell r="C1145" t="str">
            <v>Cheshire Cat Baby Carrier Cover</v>
          </cell>
          <cell r="D1145" t="str">
            <v>Disney</v>
          </cell>
          <cell r="E1145" t="str">
            <v>Alice in Wonderland - Classic</v>
          </cell>
          <cell r="F1145">
            <v>19.989999999999998</v>
          </cell>
          <cell r="G1145">
            <v>39.99</v>
          </cell>
          <cell r="H1145">
            <v>1</v>
          </cell>
          <cell r="I1145" t="str">
            <v/>
          </cell>
          <cell r="J1145"/>
          <cell r="K1145"/>
          <cell r="L1145"/>
          <cell r="M1145" t="str">
            <v>889851217696</v>
          </cell>
          <cell r="N1145" t="str">
            <v>In Production</v>
          </cell>
          <cell r="O1145" t="str">
            <v>https://images.fun.com/products/84344/1-1.jpg</v>
          </cell>
          <cell r="P1145" t="str">
            <v>Disney Baby Carrier</v>
          </cell>
          <cell r="Q1145" t="str">
            <v>2024 Catalog</v>
          </cell>
          <cell r="R1145">
            <v>84344</v>
          </cell>
          <cell r="S1145">
            <v>453202</v>
          </cell>
          <cell r="T1145">
            <v>6</v>
          </cell>
        </row>
        <row r="1146">
          <cell r="A1146" t="str">
            <v>EL251076-ST</v>
          </cell>
          <cell r="B1146" t="str">
            <v>EL251076-ST</v>
          </cell>
          <cell r="C1146" t="str">
            <v>Fred Knit Slouch Beanie</v>
          </cell>
          <cell r="D1146" t="str">
            <v>Disney</v>
          </cell>
          <cell r="E1146" t="str">
            <v>Big Hero 6</v>
          </cell>
          <cell r="F1146">
            <v>3.95</v>
          </cell>
          <cell r="G1146">
            <v>7.99</v>
          </cell>
          <cell r="H1146">
            <v>12</v>
          </cell>
          <cell r="I1146">
            <v>48</v>
          </cell>
          <cell r="J1146"/>
          <cell r="K1146"/>
          <cell r="L1146"/>
          <cell r="M1146" t="str">
            <v>618480026160</v>
          </cell>
          <cell r="N1146" t="str">
            <v>Discontinued Clearance</v>
          </cell>
          <cell r="O1146" t="str">
            <v>https://images.fun.com/products/69060/1-1.jpg</v>
          </cell>
          <cell r="P1146" t="str">
            <v>Disney Big Hero 6</v>
          </cell>
          <cell r="Q1146" t="str">
            <v>Disco - online only</v>
          </cell>
          <cell r="R1146">
            <v>69060</v>
          </cell>
          <cell r="S1146">
            <v>251076</v>
          </cell>
          <cell r="T1146">
            <v>6</v>
          </cell>
        </row>
        <row r="1147">
          <cell r="A1147" t="str">
            <v>EL430001-ST</v>
          </cell>
          <cell r="B1147" t="str">
            <v>EL430001-ST</v>
          </cell>
          <cell r="C1147" t="str">
            <v>Tuk Tuk Costume Companion</v>
          </cell>
          <cell r="D1147" t="str">
            <v>Disney</v>
          </cell>
          <cell r="E1147" t="str">
            <v>Raya and the Last Dragon</v>
          </cell>
          <cell r="F1147">
            <v>14.99</v>
          </cell>
          <cell r="G1147">
            <v>29.99</v>
          </cell>
          <cell r="H1147">
            <v>1</v>
          </cell>
          <cell r="I1147">
            <v>12</v>
          </cell>
          <cell r="J1147"/>
          <cell r="K1147"/>
          <cell r="L1147"/>
          <cell r="M1147" t="str">
            <v>618480042337</v>
          </cell>
          <cell r="N1147" t="str">
            <v>In Production</v>
          </cell>
          <cell r="O1147" t="str">
            <v>https://images.fun.com/products/82365/1-1.jpg</v>
          </cell>
          <cell r="P1147" t="str">
            <v>Disney Character Bag</v>
          </cell>
          <cell r="Q1147" t="str">
            <v>2024 Catalog</v>
          </cell>
          <cell r="R1147">
            <v>82365</v>
          </cell>
          <cell r="S1147">
            <v>430001</v>
          </cell>
          <cell r="T1147">
            <v>6</v>
          </cell>
        </row>
        <row r="1148">
          <cell r="A1148" t="str">
            <v>EL412827-ST</v>
          </cell>
          <cell r="B1148" t="str">
            <v>EL412827-ST</v>
          </cell>
          <cell r="C1148" t="str">
            <v>Hercules Costume Kit (4 pc)</v>
          </cell>
          <cell r="D1148" t="str">
            <v>Disney</v>
          </cell>
          <cell r="E1148" t="str">
            <v>Hercules</v>
          </cell>
          <cell r="F1148">
            <v>12.5</v>
          </cell>
          <cell r="G1148">
            <v>24.99</v>
          </cell>
          <cell r="H1148">
            <v>3</v>
          </cell>
          <cell r="I1148">
            <v>48</v>
          </cell>
          <cell r="J1148"/>
          <cell r="K1148"/>
          <cell r="L1148"/>
          <cell r="M1148" t="str">
            <v>618480043860</v>
          </cell>
          <cell r="N1148" t="str">
            <v>PO Ready</v>
          </cell>
          <cell r="O1148" t="str">
            <v>https://images.fun.com/products/75590/1-1.jpg</v>
          </cell>
          <cell r="P1148" t="str">
            <v>Disney Hercules</v>
          </cell>
          <cell r="Q1148" t="str">
            <v>2024 Catalog</v>
          </cell>
          <cell r="R1148">
            <v>75590</v>
          </cell>
          <cell r="S1148">
            <v>412827</v>
          </cell>
          <cell r="T1148">
            <v>6</v>
          </cell>
        </row>
        <row r="1149">
          <cell r="A1149" t="str">
            <v>EL412828-ST</v>
          </cell>
          <cell r="B1149" t="str">
            <v>EL412828-ST</v>
          </cell>
          <cell r="C1149" t="str">
            <v>Hercules, Phil Costume Kit (2 pc)</v>
          </cell>
          <cell r="D1149" t="str">
            <v>Disney</v>
          </cell>
          <cell r="E1149" t="str">
            <v>Hercules</v>
          </cell>
          <cell r="F1149">
            <v>9.99</v>
          </cell>
          <cell r="G1149">
            <v>15.99</v>
          </cell>
          <cell r="H1149">
            <v>3</v>
          </cell>
          <cell r="I1149">
            <v>36</v>
          </cell>
          <cell r="J1149"/>
          <cell r="K1149"/>
          <cell r="L1149"/>
          <cell r="M1149" t="str">
            <v>618480043877</v>
          </cell>
          <cell r="N1149" t="str">
            <v>PO Ready</v>
          </cell>
          <cell r="O1149" t="str">
            <v>https://images.fun.com/products/76644/1-1.jpg</v>
          </cell>
          <cell r="P1149" t="str">
            <v>Disney Hercules</v>
          </cell>
          <cell r="Q1149" t="str">
            <v>2024 Catalog</v>
          </cell>
          <cell r="R1149">
            <v>76644</v>
          </cell>
          <cell r="S1149">
            <v>412828</v>
          </cell>
          <cell r="T1149">
            <v>6</v>
          </cell>
        </row>
        <row r="1150">
          <cell r="A1150" t="str">
            <v>EL250081-ST</v>
          </cell>
          <cell r="B1150" t="str">
            <v>EL250081-ST</v>
          </cell>
          <cell r="C1150" t="str">
            <v>Minnie Hoodie</v>
          </cell>
          <cell r="D1150" t="str">
            <v>Disney</v>
          </cell>
          <cell r="E1150" t="str">
            <v>Mickey &amp; Friends</v>
          </cell>
          <cell r="F1150">
            <v>9.99</v>
          </cell>
          <cell r="G1150">
            <v>19.989999999999998</v>
          </cell>
          <cell r="H1150">
            <v>3</v>
          </cell>
          <cell r="I1150">
            <v>48</v>
          </cell>
          <cell r="J1150"/>
          <cell r="K1150"/>
          <cell r="L1150"/>
          <cell r="M1150" t="str">
            <v>618480441260</v>
          </cell>
          <cell r="N1150" t="str">
            <v>In Production</v>
          </cell>
          <cell r="O1150" t="str">
            <v>https://images.fun.com/products/3373/1-1.jpg</v>
          </cell>
          <cell r="P1150" t="str">
            <v>Disney Minnie Mouse</v>
          </cell>
          <cell r="Q1150" t="str">
            <v>2024 Catalog</v>
          </cell>
          <cell r="R1150">
            <v>3373</v>
          </cell>
          <cell r="S1150">
            <v>250081</v>
          </cell>
          <cell r="T1150">
            <v>6</v>
          </cell>
        </row>
        <row r="1151">
          <cell r="A1151" t="str">
            <v>EL412825-ST</v>
          </cell>
          <cell r="B1151" t="str">
            <v>EL412825-ST</v>
          </cell>
          <cell r="C1151" t="str">
            <v>Emp New Groove, Yzma Hat &amp; Collar Kit</v>
          </cell>
          <cell r="D1151" t="str">
            <v>Disney</v>
          </cell>
          <cell r="E1151" t="str">
            <v>The Emperor's New Groove</v>
          </cell>
          <cell r="F1151">
            <v>14.5</v>
          </cell>
          <cell r="G1151">
            <v>26.99</v>
          </cell>
          <cell r="H1151">
            <v>3</v>
          </cell>
          <cell r="I1151">
            <v>24</v>
          </cell>
          <cell r="J1151"/>
          <cell r="K1151"/>
          <cell r="L1151"/>
          <cell r="M1151" t="str">
            <v>618480043846</v>
          </cell>
          <cell r="N1151" t="str">
            <v>PO Ready</v>
          </cell>
          <cell r="O1151" t="str">
            <v>https://images.fun.com/products/74253/1-1.jpg</v>
          </cell>
          <cell r="P1151" t="str">
            <v>Disney The Emperor's New Groove</v>
          </cell>
          <cell r="Q1151" t="str">
            <v>2024 Catalog</v>
          </cell>
          <cell r="R1151">
            <v>74253</v>
          </cell>
          <cell r="S1151">
            <v>412825</v>
          </cell>
          <cell r="T1151">
            <v>6</v>
          </cell>
        </row>
        <row r="1152">
          <cell r="A1152" t="str">
            <v>EL251095-ST</v>
          </cell>
          <cell r="B1152" t="str">
            <v>EL251095-ST</v>
          </cell>
          <cell r="C1152" t="str">
            <v>Nick Wilde Knit Beanie</v>
          </cell>
          <cell r="D1152" t="str">
            <v>Disney</v>
          </cell>
          <cell r="E1152" t="str">
            <v>Zootopia</v>
          </cell>
          <cell r="F1152">
            <v>1.75</v>
          </cell>
          <cell r="G1152">
            <v>6.99</v>
          </cell>
          <cell r="H1152">
            <v>6</v>
          </cell>
          <cell r="I1152">
            <v>48</v>
          </cell>
          <cell r="J1152"/>
          <cell r="K1152"/>
          <cell r="L1152"/>
          <cell r="M1152" t="str">
            <v>618480027723</v>
          </cell>
          <cell r="N1152" t="str">
            <v>Discontinued Clearance</v>
          </cell>
          <cell r="O1152" t="str">
            <v>https://images.fun.com/products/69066/1-1.jpg</v>
          </cell>
          <cell r="P1152" t="str">
            <v>Disney Zootopia</v>
          </cell>
          <cell r="Q1152" t="str">
            <v>Disco - online only</v>
          </cell>
          <cell r="R1152">
            <v>69066</v>
          </cell>
          <cell r="S1152">
            <v>251095</v>
          </cell>
          <cell r="T1152">
            <v>6</v>
          </cell>
        </row>
        <row r="1153">
          <cell r="A1153" t="str">
            <v>EL400618-0/3mo</v>
          </cell>
          <cell r="B1153" t="str">
            <v>EL400618-0/3mo</v>
          </cell>
          <cell r="C1153" t="str">
            <v>The Cat in the Hat Onesie Infant 00-03M</v>
          </cell>
          <cell r="D1153" t="str">
            <v>Dr. Seuss</v>
          </cell>
          <cell r="E1153" t="str">
            <v>The Cat in the Hat</v>
          </cell>
          <cell r="F1153">
            <v>15.99</v>
          </cell>
          <cell r="G1153">
            <v>31.99</v>
          </cell>
          <cell r="H1153">
            <v>1</v>
          </cell>
          <cell r="I1153">
            <v>72</v>
          </cell>
          <cell r="J1153"/>
          <cell r="K1153"/>
          <cell r="L1153"/>
          <cell r="M1153" t="str">
            <v>618480049138</v>
          </cell>
          <cell r="N1153" t="str">
            <v>PO Ready</v>
          </cell>
          <cell r="O1153" t="str">
            <v>https://images.fun.com/products/69480/1-1.jpg</v>
          </cell>
          <cell r="P1153" t="str">
            <v>Dr. Seuss Cat in the Hat Costume</v>
          </cell>
          <cell r="Q1153" t="str">
            <v>2024 Catalog</v>
          </cell>
          <cell r="R1153">
            <v>86358</v>
          </cell>
          <cell r="S1153" t="str">
            <v>400618-03M</v>
          </cell>
          <cell r="T1153">
            <v>6</v>
          </cell>
        </row>
        <row r="1154">
          <cell r="A1154" t="str">
            <v>EL400629TD-4T</v>
          </cell>
          <cell r="B1154" t="str">
            <v>EL400629TD-4T</v>
          </cell>
          <cell r="C1154" t="str">
            <v>Sam I Am Costume Kids 4T</v>
          </cell>
          <cell r="D1154" t="str">
            <v>Dr. Seuss</v>
          </cell>
          <cell r="E1154" t="str">
            <v>Green Eggs and Ham</v>
          </cell>
          <cell r="F1154">
            <v>13.5</v>
          </cell>
          <cell r="G1154">
            <v>26.99</v>
          </cell>
          <cell r="H1154">
            <v>1</v>
          </cell>
          <cell r="I1154">
            <v>24</v>
          </cell>
          <cell r="J1154"/>
          <cell r="K1154"/>
          <cell r="L1154"/>
          <cell r="M1154" t="str">
            <v>618480045895</v>
          </cell>
          <cell r="N1154" t="str">
            <v>In Production</v>
          </cell>
          <cell r="O1154" t="str">
            <v>https://images.fun.com/products/70648/1-1.jpg</v>
          </cell>
          <cell r="P1154" t="str">
            <v>Dr. Seuss Green Eggs and Ham Costume</v>
          </cell>
          <cell r="Q1154" t="str">
            <v>2024 Catalog</v>
          </cell>
          <cell r="R1154">
            <v>70648</v>
          </cell>
          <cell r="S1154" t="str">
            <v>4006294T</v>
          </cell>
          <cell r="T1154">
            <v>6</v>
          </cell>
        </row>
        <row r="1155">
          <cell r="A1155" t="str">
            <v>EL400628AD-XL</v>
          </cell>
          <cell r="B1155" t="str">
            <v>EL400628AD-XL</v>
          </cell>
          <cell r="C1155" t="str">
            <v>Sam I Am Costume Adult XL</v>
          </cell>
          <cell r="D1155" t="str">
            <v>Dr. Seuss</v>
          </cell>
          <cell r="E1155" t="str">
            <v>Green Eggs and Ham</v>
          </cell>
          <cell r="F1155">
            <v>21.5</v>
          </cell>
          <cell r="G1155">
            <v>42.99</v>
          </cell>
          <cell r="H1155">
            <v>1</v>
          </cell>
          <cell r="I1155">
            <v>12</v>
          </cell>
          <cell r="J1155"/>
          <cell r="K1155"/>
          <cell r="L1155"/>
          <cell r="M1155" t="str">
            <v>618480045512</v>
          </cell>
          <cell r="N1155" t="str">
            <v>In Production</v>
          </cell>
          <cell r="O1155" t="str">
            <v>https://images.fun.com/products/70647/1-1.jpg</v>
          </cell>
          <cell r="P1155" t="str">
            <v>Dr. Seuss Green Eggs and Ham Costume</v>
          </cell>
          <cell r="Q1155" t="str">
            <v>2024 Catalog</v>
          </cell>
          <cell r="R1155">
            <v>70647</v>
          </cell>
          <cell r="S1155" t="str">
            <v>400628XL</v>
          </cell>
          <cell r="T1155">
            <v>6</v>
          </cell>
        </row>
        <row r="1156">
          <cell r="A1156" t="str">
            <v>EL453157AD-M</v>
          </cell>
          <cell r="B1156" t="str">
            <v>EL453157AD-M</v>
          </cell>
          <cell r="C1156" t="str">
            <v xml:space="preserve">The Lorax Costume Adult M - Sustainable Materials </v>
          </cell>
          <cell r="D1156" t="str">
            <v>Dr. Seuss</v>
          </cell>
          <cell r="E1156" t="str">
            <v>The Lorax</v>
          </cell>
          <cell r="F1156">
            <v>29.99</v>
          </cell>
          <cell r="G1156">
            <v>59.99</v>
          </cell>
          <cell r="H1156">
            <v>1</v>
          </cell>
          <cell r="I1156"/>
          <cell r="J1156"/>
          <cell r="K1156"/>
          <cell r="L1156"/>
          <cell r="M1156">
            <v>889851308714</v>
          </cell>
          <cell r="N1156" t="str">
            <v xml:space="preserve">PO Ready </v>
          </cell>
          <cell r="O1156" t="str">
            <v>https://images.fun.com/products/89498/1-1.jpg</v>
          </cell>
          <cell r="P1156" t="str">
            <v>Dr. Seuss The Lorax Costume</v>
          </cell>
          <cell r="Q1156" t="str">
            <v>2024 Supplement</v>
          </cell>
          <cell r="R1156"/>
          <cell r="S1156" t="str">
            <v>453157ADM</v>
          </cell>
          <cell r="T1156">
            <v>6</v>
          </cell>
        </row>
        <row r="1157">
          <cell r="A1157" t="str">
            <v>EL451336AD-M</v>
          </cell>
          <cell r="B1157" t="str">
            <v>EL451336AD-M</v>
          </cell>
          <cell r="C1157" t="str">
            <v>Max Costume Adult M</v>
          </cell>
          <cell r="D1157" t="str">
            <v>Dr. Seuss</v>
          </cell>
          <cell r="E1157" t="str">
            <v>The Grinch</v>
          </cell>
          <cell r="F1157">
            <v>26.5</v>
          </cell>
          <cell r="G1157">
            <v>52.99</v>
          </cell>
          <cell r="H1157">
            <v>1</v>
          </cell>
          <cell r="I1157">
            <v>117</v>
          </cell>
          <cell r="J1157"/>
          <cell r="K1157"/>
          <cell r="L1157"/>
          <cell r="M1157" t="str">
            <v>618480046847</v>
          </cell>
          <cell r="N1157" t="str">
            <v>In Production</v>
          </cell>
          <cell r="O1157" t="str">
            <v>https://images.fun.com/products/86370/1-1.jpg</v>
          </cell>
          <cell r="P1157" t="str">
            <v>Dr. Seuss The Grinch Max Costume</v>
          </cell>
          <cell r="Q1157" t="str">
            <v>2024 Catalog</v>
          </cell>
          <cell r="R1157">
            <v>86370</v>
          </cell>
          <cell r="S1157" t="str">
            <v>451338-M</v>
          </cell>
          <cell r="T1157">
            <v>6</v>
          </cell>
        </row>
        <row r="1158">
          <cell r="A1158" t="str">
            <v>EL451381-0/3mo</v>
          </cell>
          <cell r="B1158" t="str">
            <v>EL451381-0/3mo</v>
          </cell>
          <cell r="C1158" t="str">
            <v>The Grinch Santa Costume Infant 0-3mo</v>
          </cell>
          <cell r="D1158" t="str">
            <v>Dr. Seuss</v>
          </cell>
          <cell r="E1158" t="str">
            <v>The Grinch</v>
          </cell>
          <cell r="F1158">
            <v>22.99</v>
          </cell>
          <cell r="G1158">
            <v>39.99</v>
          </cell>
          <cell r="H1158">
            <v>1</v>
          </cell>
          <cell r="I1158"/>
          <cell r="J1158"/>
          <cell r="K1158"/>
          <cell r="L1158"/>
          <cell r="M1158">
            <v>889851257012</v>
          </cell>
          <cell r="N1158" t="str">
            <v>In Production</v>
          </cell>
          <cell r="O1158" t="str">
            <v>https://images.fun.com/products/85654/1-1.jpg</v>
          </cell>
          <cell r="P1158" t="str">
            <v>Dr. Seuss The Grinch Santa Costume</v>
          </cell>
          <cell r="Q1158" t="str">
            <v>2024 Catalog</v>
          </cell>
          <cell r="R1158">
            <v>85654</v>
          </cell>
          <cell r="S1158" t="str">
            <v>EL451381-03M</v>
          </cell>
          <cell r="T1158">
            <v>6</v>
          </cell>
        </row>
        <row r="1159">
          <cell r="A1159" t="str">
            <v>EL451335-2T</v>
          </cell>
          <cell r="B1159" t="str">
            <v>EL451335-2T</v>
          </cell>
          <cell r="C1159" t="str">
            <v>The Grinch Santa Open Face Costume Toddler 2T</v>
          </cell>
          <cell r="D1159" t="str">
            <v>Dr. Seuss</v>
          </cell>
          <cell r="E1159" t="str">
            <v>The Grinch</v>
          </cell>
          <cell r="F1159">
            <v>26.5</v>
          </cell>
          <cell r="G1159">
            <v>52.99</v>
          </cell>
          <cell r="H1159">
            <v>1</v>
          </cell>
          <cell r="I1159">
            <v>20</v>
          </cell>
          <cell r="J1159"/>
          <cell r="K1159"/>
          <cell r="L1159"/>
          <cell r="M1159" t="str">
            <v>889851206669</v>
          </cell>
          <cell r="N1159" t="str">
            <v>PO Ready</v>
          </cell>
          <cell r="O1159" t="str">
            <v>https://images.fun.com/products/77736/1-1.jpg</v>
          </cell>
          <cell r="P1159" t="str">
            <v>Dr. Seuss The Grinch Santa Costume</v>
          </cell>
          <cell r="Q1159" t="str">
            <v>2024 Catalog</v>
          </cell>
          <cell r="R1159">
            <v>77736</v>
          </cell>
          <cell r="S1159" t="str">
            <v>4513352T</v>
          </cell>
          <cell r="T1159">
            <v>6</v>
          </cell>
        </row>
        <row r="1160">
          <cell r="A1160" t="str">
            <v>EL451335-4T</v>
          </cell>
          <cell r="B1160" t="str">
            <v>EL451335-4T</v>
          </cell>
          <cell r="C1160" t="str">
            <v>The Grinch Santa Open Face Costume Toddler 4T</v>
          </cell>
          <cell r="D1160" t="str">
            <v>Dr. Seuss</v>
          </cell>
          <cell r="E1160" t="str">
            <v>The Grinch</v>
          </cell>
          <cell r="F1160">
            <v>26.5</v>
          </cell>
          <cell r="G1160">
            <v>52.99</v>
          </cell>
          <cell r="H1160">
            <v>1</v>
          </cell>
          <cell r="I1160">
            <v>20</v>
          </cell>
          <cell r="J1160"/>
          <cell r="K1160"/>
          <cell r="L1160"/>
          <cell r="M1160" t="str">
            <v>618480046793</v>
          </cell>
          <cell r="N1160" t="str">
            <v>PO Ready</v>
          </cell>
          <cell r="O1160" t="str">
            <v>https://images.fun.com/products/77736/1-1.jpg</v>
          </cell>
          <cell r="P1160" t="str">
            <v>Dr. Seuss The Grinch Santa Costume</v>
          </cell>
          <cell r="Q1160" t="str">
            <v>2024 Catalog</v>
          </cell>
          <cell r="R1160">
            <v>77736</v>
          </cell>
          <cell r="S1160" t="str">
            <v>4513354T</v>
          </cell>
          <cell r="T1160">
            <v>6</v>
          </cell>
        </row>
        <row r="1161">
          <cell r="A1161" t="str">
            <v>EL451343-XS</v>
          </cell>
          <cell r="B1161" t="str">
            <v>EL451343-XS</v>
          </cell>
          <cell r="C1161" t="str">
            <v>The Grinch Santa Open Face Costume Kids XS</v>
          </cell>
          <cell r="D1161" t="str">
            <v>Dr. Seuss</v>
          </cell>
          <cell r="E1161" t="str">
            <v>The Grinch</v>
          </cell>
          <cell r="F1161">
            <v>29.99</v>
          </cell>
          <cell r="G1161">
            <v>59.99</v>
          </cell>
          <cell r="H1161">
            <v>1</v>
          </cell>
          <cell r="I1161">
            <v>12</v>
          </cell>
          <cell r="J1161"/>
          <cell r="K1161"/>
          <cell r="L1161"/>
          <cell r="M1161" t="str">
            <v>889851206768</v>
          </cell>
          <cell r="N1161" t="str">
            <v>PO Ready</v>
          </cell>
          <cell r="O1161" t="str">
            <v>https://images.fun.com/products/76646/1-1.jpg</v>
          </cell>
          <cell r="P1161" t="str">
            <v>Dr. Seuss The Grinch Santa Costume</v>
          </cell>
          <cell r="Q1161" t="str">
            <v>2024 Catalog</v>
          </cell>
          <cell r="R1161">
            <v>76646</v>
          </cell>
          <cell r="S1161" t="str">
            <v>451343XS</v>
          </cell>
          <cell r="T1161">
            <v>6</v>
          </cell>
        </row>
        <row r="1162">
          <cell r="A1162" t="str">
            <v>EL400619PL-3X</v>
          </cell>
          <cell r="B1162" t="str">
            <v>EL400619PL-3X</v>
          </cell>
          <cell r="C1162" t="str">
            <v>Thing 1&amp;2 Deluxe Costume Adult Plus 3X</v>
          </cell>
          <cell r="D1162" t="str">
            <v>Dr. Seuss</v>
          </cell>
          <cell r="E1162" t="str">
            <v>The Cat in the Hat</v>
          </cell>
          <cell r="F1162">
            <v>29.99</v>
          </cell>
          <cell r="G1162">
            <v>54.99</v>
          </cell>
          <cell r="H1162">
            <v>1</v>
          </cell>
          <cell r="I1162"/>
          <cell r="J1162"/>
          <cell r="K1162"/>
          <cell r="L1162"/>
          <cell r="M1162">
            <v>618480046229</v>
          </cell>
          <cell r="N1162" t="str">
            <v>Pre Pro Approved</v>
          </cell>
          <cell r="O1162"/>
          <cell r="P1162" t="str">
            <v>Dr. Seuss Thing 1 &amp; 2 Costume</v>
          </cell>
          <cell r="Q1162" t="str">
            <v>2024 Catalog</v>
          </cell>
          <cell r="R1162" t="e">
            <v>#N/A</v>
          </cell>
          <cell r="S1162" t="str">
            <v>EL4006193X</v>
          </cell>
          <cell r="T1162">
            <v>6</v>
          </cell>
        </row>
        <row r="1163">
          <cell r="A1163" t="str">
            <v>EL433669-ST</v>
          </cell>
          <cell r="B1163" t="str">
            <v>EL433669-ST</v>
          </cell>
          <cell r="C1163" t="str">
            <v>Unicorn Costume Front Hooves Silver</v>
          </cell>
          <cell r="D1163" t="str">
            <v>elope</v>
          </cell>
          <cell r="E1163" t="str">
            <v>Elope Originals</v>
          </cell>
          <cell r="F1163">
            <v>4.5</v>
          </cell>
          <cell r="G1163">
            <v>8.99</v>
          </cell>
          <cell r="H1163">
            <v>3</v>
          </cell>
          <cell r="I1163">
            <v>96</v>
          </cell>
          <cell r="J1163"/>
          <cell r="K1163"/>
          <cell r="L1163"/>
          <cell r="M1163" t="str">
            <v>618480038743</v>
          </cell>
          <cell r="N1163" t="str">
            <v>In Production</v>
          </cell>
          <cell r="O1163" t="str">
            <v>https://images.fun.com/products/69284/1-1.jpg</v>
          </cell>
          <cell r="P1163" t="str">
            <v>elope Animal</v>
          </cell>
          <cell r="Q1163" t="str">
            <v>2024 Catalog</v>
          </cell>
          <cell r="R1163">
            <v>69284</v>
          </cell>
          <cell r="S1163">
            <v>433669</v>
          </cell>
          <cell r="T1163">
            <v>6</v>
          </cell>
        </row>
        <row r="1164">
          <cell r="A1164" t="str">
            <v>EL102001-ST</v>
          </cell>
          <cell r="B1164" t="str">
            <v>EL102001-ST</v>
          </cell>
          <cell r="C1164" t="str">
            <v>Springy Bat Headband</v>
          </cell>
          <cell r="D1164" t="str">
            <v>elope</v>
          </cell>
          <cell r="E1164" t="str">
            <v>Elope Originals</v>
          </cell>
          <cell r="F1164">
            <v>4.5</v>
          </cell>
          <cell r="G1164">
            <v>4.99</v>
          </cell>
          <cell r="H1164">
            <v>3</v>
          </cell>
          <cell r="I1164">
            <v>96</v>
          </cell>
          <cell r="J1164"/>
          <cell r="K1164"/>
          <cell r="L1164"/>
          <cell r="M1164" t="str">
            <v>618480041507</v>
          </cell>
          <cell r="N1164" t="str">
            <v>In Production</v>
          </cell>
          <cell r="O1164" t="str">
            <v>https://images.fun.com/products/71501/1-1.jpg</v>
          </cell>
          <cell r="P1164" t="str">
            <v>elope Animal Headband</v>
          </cell>
          <cell r="Q1164" t="str">
            <v>2024 Catalog</v>
          </cell>
          <cell r="R1164">
            <v>71501</v>
          </cell>
          <cell r="S1164">
            <v>102001</v>
          </cell>
          <cell r="T1164">
            <v>6</v>
          </cell>
        </row>
        <row r="1165">
          <cell r="A1165" t="str">
            <v>EL4968-ST</v>
          </cell>
          <cell r="B1165" t="str">
            <v>EL4968-ST</v>
          </cell>
          <cell r="C1165" t="str">
            <v>Dino Baby Carrier</v>
          </cell>
          <cell r="D1165" t="str">
            <v>elope</v>
          </cell>
          <cell r="E1165" t="str">
            <v>Elope - Originals</v>
          </cell>
          <cell r="F1165">
            <v>14.99</v>
          </cell>
          <cell r="G1165">
            <v>29.99</v>
          </cell>
          <cell r="H1165">
            <v>1</v>
          </cell>
          <cell r="I1165"/>
          <cell r="J1165"/>
          <cell r="K1165"/>
          <cell r="L1165"/>
          <cell r="M1165">
            <v>889851289488</v>
          </cell>
          <cell r="N1165" t="str">
            <v xml:space="preserve">PO Ready </v>
          </cell>
          <cell r="O1165" t="str">
            <v>https://images.fun.com/products/86747/1-1.jpg</v>
          </cell>
          <cell r="P1165" t="str">
            <v>elope Baby Carrier</v>
          </cell>
          <cell r="Q1165" t="str">
            <v>2024 Supplement</v>
          </cell>
          <cell r="R1165"/>
          <cell r="S1165">
            <v>4968</v>
          </cell>
          <cell r="T1165">
            <v>6</v>
          </cell>
        </row>
        <row r="1166">
          <cell r="A1166" t="str">
            <v>EL422707-ST</v>
          </cell>
          <cell r="B1166" t="str">
            <v>EL422707-ST</v>
          </cell>
          <cell r="C1166" t="str">
            <v>Light-Up Firefly Tail</v>
          </cell>
          <cell r="D1166" t="str">
            <v>elope</v>
          </cell>
          <cell r="E1166" t="str">
            <v>Elope Originals</v>
          </cell>
          <cell r="F1166">
            <v>5.25</v>
          </cell>
          <cell r="G1166">
            <v>10.5</v>
          </cell>
          <cell r="H1166">
            <v>3</v>
          </cell>
          <cell r="I1166">
            <v>48</v>
          </cell>
          <cell r="J1166"/>
          <cell r="K1166"/>
          <cell r="L1166"/>
          <cell r="M1166" t="str">
            <v>618480041521</v>
          </cell>
          <cell r="N1166" t="str">
            <v>In Production</v>
          </cell>
          <cell r="O1166" t="str">
            <v>https://images.fun.com/products/71490/1-1.jpg</v>
          </cell>
          <cell r="P1166" t="str">
            <v>elope Fairy/Garden/Wings</v>
          </cell>
          <cell r="Q1166" t="str">
            <v>2024 Catalog</v>
          </cell>
          <cell r="R1166">
            <v>71490</v>
          </cell>
          <cell r="S1166">
            <v>422707</v>
          </cell>
          <cell r="T1166">
            <v>6</v>
          </cell>
        </row>
        <row r="1167">
          <cell r="A1167" t="str">
            <v>EL444565-ST</v>
          </cell>
          <cell r="B1167" t="str">
            <v>EL444565-ST</v>
          </cell>
          <cell r="C1167" t="str">
            <v>Mugman Felt Character Head</v>
          </cell>
          <cell r="D1167" t="str">
            <v>King Features</v>
          </cell>
          <cell r="E1167" t="str">
            <v>Cuphead</v>
          </cell>
          <cell r="F1167">
            <v>6.5</v>
          </cell>
          <cell r="G1167">
            <v>12.99</v>
          </cell>
          <cell r="H1167">
            <v>3</v>
          </cell>
          <cell r="I1167"/>
          <cell r="J1167"/>
          <cell r="K1167"/>
          <cell r="L1167"/>
          <cell r="M1167">
            <v>618480039436</v>
          </cell>
          <cell r="N1167" t="str">
            <v xml:space="preserve">PO Ready </v>
          </cell>
          <cell r="O1167" t="str">
            <v>https://images.fun.com/products/69350/1-1.jpg</v>
          </cell>
          <cell r="P1167" t="str">
            <v>King Features Cuphead</v>
          </cell>
          <cell r="Q1167" t="str">
            <v>2024 Supplement</v>
          </cell>
          <cell r="R1167"/>
          <cell r="S1167">
            <v>444565</v>
          </cell>
          <cell r="T1167">
            <v>6</v>
          </cell>
        </row>
        <row r="1168">
          <cell r="A1168" t="str">
            <v>EL453492-ST</v>
          </cell>
          <cell r="B1168" t="str">
            <v>EL453492-ST</v>
          </cell>
          <cell r="C1168" t="str">
            <v>Baby Carrier - Abu</v>
          </cell>
          <cell r="D1168" t="str">
            <v>Disney</v>
          </cell>
          <cell r="E1168" t="str">
            <v>Aladdin</v>
          </cell>
          <cell r="F1168">
            <v>19.989999999999998</v>
          </cell>
          <cell r="G1168">
            <v>39.99</v>
          </cell>
          <cell r="H1168">
            <v>1</v>
          </cell>
          <cell r="I1168"/>
          <cell r="J1168"/>
          <cell r="K1168"/>
          <cell r="L1168"/>
          <cell r="M1168">
            <v>889851263938</v>
          </cell>
          <cell r="N1168" t="str">
            <v>Concept Approved</v>
          </cell>
          <cell r="O1168"/>
          <cell r="P1168" t="str">
            <v>Disney Baby Carrier</v>
          </cell>
          <cell r="Q1168" t="str">
            <v>2024 Catalog</v>
          </cell>
          <cell r="R1168" t="e">
            <v>#N/A</v>
          </cell>
          <cell r="S1168">
            <v>453492</v>
          </cell>
          <cell r="T1168">
            <v>5</v>
          </cell>
        </row>
        <row r="1169">
          <cell r="A1169" t="str">
            <v>EL453207-ST</v>
          </cell>
          <cell r="B1169" t="str">
            <v>EL453207-ST</v>
          </cell>
          <cell r="C1169" t="str">
            <v>Pascal Baby Carrier Cover</v>
          </cell>
          <cell r="D1169" t="str">
            <v>Disney</v>
          </cell>
          <cell r="E1169" t="str">
            <v>Tangled</v>
          </cell>
          <cell r="F1169">
            <v>19.989999999999998</v>
          </cell>
          <cell r="G1169">
            <v>39.99</v>
          </cell>
          <cell r="H1169">
            <v>1</v>
          </cell>
          <cell r="I1169">
            <v>24</v>
          </cell>
          <cell r="J1169"/>
          <cell r="K1169"/>
          <cell r="L1169"/>
          <cell r="M1169" t="str">
            <v>889851217979</v>
          </cell>
          <cell r="N1169" t="str">
            <v>In Production</v>
          </cell>
          <cell r="O1169" t="str">
            <v>https://images.fun.com/products/82374/1-1.jpg</v>
          </cell>
          <cell r="P1169" t="str">
            <v>Disney Baby Carrier</v>
          </cell>
          <cell r="Q1169" t="str">
            <v>2024 Catalog</v>
          </cell>
          <cell r="R1169">
            <v>82374</v>
          </cell>
          <cell r="S1169">
            <v>453207</v>
          </cell>
          <cell r="T1169">
            <v>5</v>
          </cell>
        </row>
        <row r="1170">
          <cell r="A1170" t="str">
            <v>EL453142-ST</v>
          </cell>
          <cell r="B1170" t="str">
            <v>EL453142-ST</v>
          </cell>
          <cell r="C1170" t="str">
            <v>Pluto Costume Companion</v>
          </cell>
          <cell r="D1170" t="str">
            <v>Disney</v>
          </cell>
          <cell r="E1170" t="str">
            <v>Mickey &amp; Friends</v>
          </cell>
          <cell r="F1170">
            <v>20.99</v>
          </cell>
          <cell r="G1170">
            <v>39.99</v>
          </cell>
          <cell r="H1170">
            <v>1</v>
          </cell>
          <cell r="I1170"/>
          <cell r="J1170"/>
          <cell r="K1170"/>
          <cell r="L1170"/>
          <cell r="M1170">
            <v>889851220290</v>
          </cell>
          <cell r="N1170" t="str">
            <v>Proto Approved</v>
          </cell>
          <cell r="O1170"/>
          <cell r="P1170" t="str">
            <v>Disney Character Bag</v>
          </cell>
          <cell r="Q1170" t="str">
            <v>2024 Catalog</v>
          </cell>
          <cell r="R1170" t="e">
            <v>#N/A</v>
          </cell>
          <cell r="S1170">
            <v>453142</v>
          </cell>
          <cell r="T1170">
            <v>5</v>
          </cell>
        </row>
        <row r="1171">
          <cell r="A1171" t="str">
            <v>EL161114-ST</v>
          </cell>
          <cell r="B1171" t="str">
            <v>EL161114-ST</v>
          </cell>
          <cell r="C1171" t="str">
            <v>Olaf Face Headband</v>
          </cell>
          <cell r="D1171" t="str">
            <v>Disney</v>
          </cell>
          <cell r="E1171" t="str">
            <v>Frozen</v>
          </cell>
          <cell r="F1171">
            <v>9.99</v>
          </cell>
          <cell r="G1171">
            <v>19.989999999999998</v>
          </cell>
          <cell r="H1171">
            <v>3</v>
          </cell>
          <cell r="I1171"/>
          <cell r="J1171"/>
          <cell r="K1171"/>
          <cell r="L1171"/>
          <cell r="M1171">
            <v>889851217931</v>
          </cell>
          <cell r="N1171" t="str">
            <v>PO Ready</v>
          </cell>
          <cell r="O1171" t="str">
            <v>https://images.fun.com/products/86073/1-1.jpg</v>
          </cell>
          <cell r="P1171" t="str">
            <v>Disney Frozen</v>
          </cell>
          <cell r="Q1171" t="str">
            <v>2024 Catalog</v>
          </cell>
          <cell r="R1171" t="e">
            <v>#N/A</v>
          </cell>
          <cell r="S1171">
            <v>161114</v>
          </cell>
          <cell r="T1171">
            <v>5</v>
          </cell>
        </row>
        <row r="1172">
          <cell r="A1172" t="str">
            <v>EL7386-ST</v>
          </cell>
          <cell r="B1172" t="str">
            <v>EL7386-ST</v>
          </cell>
          <cell r="C1172" t="str">
            <v>Olaf Mouth Mover Mask</v>
          </cell>
          <cell r="D1172" t="str">
            <v xml:space="preserve">Disney </v>
          </cell>
          <cell r="E1172" t="str">
            <v>Frozen</v>
          </cell>
          <cell r="F1172">
            <v>29.99</v>
          </cell>
          <cell r="G1172">
            <v>59.99</v>
          </cell>
          <cell r="H1172">
            <v>1</v>
          </cell>
          <cell r="I1172"/>
          <cell r="J1172"/>
          <cell r="K1172"/>
          <cell r="L1172"/>
          <cell r="M1172">
            <v>889851430880</v>
          </cell>
          <cell r="N1172" t="str">
            <v>In Production</v>
          </cell>
          <cell r="O1172" t="str">
            <v>https://images.fun.com/products/91654/1-1.jpg</v>
          </cell>
          <cell r="P1172" t="str">
            <v>Disney Frozen</v>
          </cell>
          <cell r="Q1172" t="str">
            <v>2024 Supplement</v>
          </cell>
          <cell r="R1172"/>
          <cell r="S1172">
            <v>7386</v>
          </cell>
          <cell r="T1172">
            <v>5</v>
          </cell>
        </row>
        <row r="1173">
          <cell r="A1173" t="str">
            <v>EL7538-ST</v>
          </cell>
          <cell r="B1173" t="str">
            <v>EL7538-ST</v>
          </cell>
          <cell r="C1173" t="str">
            <v>Anxiety Character Headband</v>
          </cell>
          <cell r="D1173" t="str">
            <v>Disney</v>
          </cell>
          <cell r="E1173" t="str">
            <v>Pixar</v>
          </cell>
          <cell r="F1173">
            <v>9.99</v>
          </cell>
          <cell r="G1173">
            <v>19.989999999999998</v>
          </cell>
          <cell r="H1173">
            <v>3</v>
          </cell>
          <cell r="I1173"/>
          <cell r="J1173"/>
          <cell r="K1173"/>
          <cell r="L1173"/>
          <cell r="M1173">
            <v>889851450147</v>
          </cell>
          <cell r="N1173" t="str">
            <v>In Production</v>
          </cell>
          <cell r="O1173" t="str">
            <v>https://images.fun.com/products/92566/1-1.jpg</v>
          </cell>
          <cell r="P1173" t="str">
            <v>Disney Inside Out</v>
          </cell>
          <cell r="Q1173" t="str">
            <v>2024 Supplement</v>
          </cell>
          <cell r="R1173"/>
          <cell r="S1173">
            <v>7538</v>
          </cell>
          <cell r="T1173">
            <v>5</v>
          </cell>
        </row>
        <row r="1174">
          <cell r="A1174" t="str">
            <v>EL200391-ST</v>
          </cell>
          <cell r="B1174" t="str">
            <v>EL200391-ST</v>
          </cell>
          <cell r="C1174" t="str">
            <v>Minnie Vintage Flower Hat</v>
          </cell>
          <cell r="D1174" t="str">
            <v>Disney</v>
          </cell>
          <cell r="E1174" t="str">
            <v>Mickey &amp; Friends</v>
          </cell>
          <cell r="F1174">
            <v>10.99</v>
          </cell>
          <cell r="G1174">
            <v>21.99</v>
          </cell>
          <cell r="H1174">
            <v>3</v>
          </cell>
          <cell r="I1174">
            <v>24</v>
          </cell>
          <cell r="J1174"/>
          <cell r="K1174"/>
          <cell r="L1174"/>
          <cell r="M1174" t="str">
            <v>618480038019</v>
          </cell>
          <cell r="N1174" t="str">
            <v>In Production</v>
          </cell>
          <cell r="O1174" t="str">
            <v>https://images.fun.com/products/58954/1-1.jpg</v>
          </cell>
          <cell r="P1174" t="str">
            <v>Disney Minnie Mouse</v>
          </cell>
          <cell r="Q1174" t="str">
            <v>2024 Catalog</v>
          </cell>
          <cell r="R1174">
            <v>58954</v>
          </cell>
          <cell r="S1174">
            <v>200391</v>
          </cell>
          <cell r="T1174">
            <v>5</v>
          </cell>
        </row>
        <row r="1175">
          <cell r="A1175" t="str">
            <v>EL400565-ST</v>
          </cell>
          <cell r="B1175" t="str">
            <v>EL400565-ST</v>
          </cell>
          <cell r="C1175" t="str">
            <v>Carl Latex Mask</v>
          </cell>
          <cell r="D1175" t="str">
            <v>Disney</v>
          </cell>
          <cell r="E1175" t="str">
            <v>Pixar</v>
          </cell>
          <cell r="F1175">
            <v>29.99</v>
          </cell>
          <cell r="G1175">
            <v>59.99</v>
          </cell>
          <cell r="H1175">
            <v>2</v>
          </cell>
          <cell r="I1175" t="str">
            <v/>
          </cell>
          <cell r="J1175"/>
          <cell r="K1175"/>
          <cell r="L1175"/>
          <cell r="M1175" t="str">
            <v>618480044300</v>
          </cell>
          <cell r="N1175" t="str">
            <v>PO Ready</v>
          </cell>
          <cell r="O1175" t="str">
            <v>https://images.fun.com/products/86340/1-1.jpg</v>
          </cell>
          <cell r="P1175" t="str">
            <v>Disney Up</v>
          </cell>
          <cell r="Q1175" t="str">
            <v>2024 Catalog</v>
          </cell>
          <cell r="R1175">
            <v>86340</v>
          </cell>
          <cell r="S1175">
            <v>400565</v>
          </cell>
          <cell r="T1175">
            <v>5</v>
          </cell>
        </row>
        <row r="1176">
          <cell r="A1176" t="str">
            <v>EL412833-ST</v>
          </cell>
          <cell r="B1176" t="str">
            <v>EL412833-ST</v>
          </cell>
          <cell r="C1176" t="str">
            <v>Eeyore Plush HB &amp; Tail Kit</v>
          </cell>
          <cell r="D1176" t="str">
            <v>Disney</v>
          </cell>
          <cell r="E1176" t="str">
            <v>Winnie the Pooh</v>
          </cell>
          <cell r="F1176">
            <v>10.99</v>
          </cell>
          <cell r="G1176">
            <v>21.99</v>
          </cell>
          <cell r="H1176">
            <v>3</v>
          </cell>
          <cell r="I1176">
            <v>48</v>
          </cell>
          <cell r="J1176"/>
          <cell r="K1176"/>
          <cell r="L1176"/>
          <cell r="M1176" t="str">
            <v>618480044003</v>
          </cell>
          <cell r="N1176" t="str">
            <v>In Production</v>
          </cell>
          <cell r="O1176" t="str">
            <v>https://images.fun.com/products/72239/1-1.jpg</v>
          </cell>
          <cell r="P1176" t="str">
            <v>Disney Winnie the Pooh</v>
          </cell>
          <cell r="Q1176" t="str">
            <v>2024 Catalog</v>
          </cell>
          <cell r="R1176">
            <v>72239</v>
          </cell>
          <cell r="S1176">
            <v>412833</v>
          </cell>
          <cell r="T1176">
            <v>5</v>
          </cell>
        </row>
        <row r="1177">
          <cell r="A1177" t="str">
            <v>EL402083-ST</v>
          </cell>
          <cell r="B1177" t="str">
            <v>EL402083-ST</v>
          </cell>
          <cell r="C1177" t="str">
            <v>The Cat in the Hat Vest &amp; Bow Tie Kit</v>
          </cell>
          <cell r="D1177" t="str">
            <v>Dr. Seuss</v>
          </cell>
          <cell r="E1177" t="str">
            <v>The Cat in the Hat</v>
          </cell>
          <cell r="F1177">
            <v>10.99</v>
          </cell>
          <cell r="G1177">
            <v>21.99</v>
          </cell>
          <cell r="H1177">
            <v>1</v>
          </cell>
          <cell r="I1177">
            <v>60</v>
          </cell>
          <cell r="J1177"/>
          <cell r="K1177"/>
          <cell r="L1177"/>
          <cell r="M1177" t="str">
            <v>618480041002</v>
          </cell>
          <cell r="N1177" t="str">
            <v>In Production</v>
          </cell>
          <cell r="O1177" t="str">
            <v>https://images.fun.com/products/69190/1-1.jpg</v>
          </cell>
          <cell r="P1177" t="str">
            <v xml:space="preserve">Dr. Seuss Cat in the Hat Accessories </v>
          </cell>
          <cell r="Q1177" t="str">
            <v>2024 Catalog</v>
          </cell>
          <cell r="R1177">
            <v>69190</v>
          </cell>
          <cell r="S1177">
            <v>402083</v>
          </cell>
          <cell r="T1177">
            <v>5</v>
          </cell>
        </row>
        <row r="1178">
          <cell r="A1178" t="str">
            <v>EL400616AD-L</v>
          </cell>
          <cell r="B1178" t="str">
            <v>EL400616AD-L</v>
          </cell>
          <cell r="C1178" t="str">
            <v>The Cat in the Hat Costume Womens L</v>
          </cell>
          <cell r="D1178" t="str">
            <v>Dr. Seuss</v>
          </cell>
          <cell r="E1178" t="str">
            <v>The Cat in the Hat</v>
          </cell>
          <cell r="F1178">
            <v>23.99</v>
          </cell>
          <cell r="G1178">
            <v>47.99</v>
          </cell>
          <cell r="H1178">
            <v>1</v>
          </cell>
          <cell r="I1178">
            <v>18</v>
          </cell>
          <cell r="J1178"/>
          <cell r="K1178"/>
          <cell r="L1178"/>
          <cell r="M1178" t="str">
            <v>618480045727</v>
          </cell>
          <cell r="N1178" t="str">
            <v>In Production</v>
          </cell>
          <cell r="O1178" t="str">
            <v>https://images.fun.com/products/70643/1-1.jpg</v>
          </cell>
          <cell r="P1178" t="str">
            <v>Dr. Seuss Cat in the Hat Costume</v>
          </cell>
          <cell r="Q1178" t="str">
            <v>2024 Catalog</v>
          </cell>
          <cell r="R1178">
            <v>70643</v>
          </cell>
          <cell r="S1178" t="str">
            <v>400616L</v>
          </cell>
          <cell r="T1178">
            <v>5</v>
          </cell>
        </row>
        <row r="1179">
          <cell r="A1179" t="str">
            <v>EL400629TD-2T</v>
          </cell>
          <cell r="B1179" t="str">
            <v>EL400629TD-2T</v>
          </cell>
          <cell r="C1179" t="str">
            <v>Sam I Am Costume Kids 2T</v>
          </cell>
          <cell r="D1179" t="str">
            <v>Dr. Seuss</v>
          </cell>
          <cell r="E1179" t="str">
            <v>Green Eggs and Ham</v>
          </cell>
          <cell r="F1179">
            <v>13.5</v>
          </cell>
          <cell r="G1179">
            <v>26.99</v>
          </cell>
          <cell r="H1179">
            <v>1</v>
          </cell>
          <cell r="I1179">
            <v>24</v>
          </cell>
          <cell r="J1179"/>
          <cell r="K1179"/>
          <cell r="L1179"/>
          <cell r="M1179" t="str">
            <v>618480045888</v>
          </cell>
          <cell r="N1179" t="str">
            <v>In Production</v>
          </cell>
          <cell r="O1179" t="str">
            <v>https://images.fun.com/products/70648/1-1.jpg</v>
          </cell>
          <cell r="P1179" t="str">
            <v>Dr. Seuss Green Eggs and Ham Costume</v>
          </cell>
          <cell r="Q1179" t="str">
            <v>2024 Catalog</v>
          </cell>
          <cell r="R1179">
            <v>70648</v>
          </cell>
          <cell r="S1179" t="str">
            <v>4006292T</v>
          </cell>
          <cell r="T1179">
            <v>5</v>
          </cell>
        </row>
        <row r="1180">
          <cell r="A1180" t="str">
            <v>EL400629CH-XS</v>
          </cell>
          <cell r="B1180" t="str">
            <v>EL400629CH-XS</v>
          </cell>
          <cell r="C1180" t="str">
            <v>Sam I Am Costume Kids XS</v>
          </cell>
          <cell r="D1180" t="str">
            <v>Dr. Seuss</v>
          </cell>
          <cell r="E1180" t="str">
            <v>Green Eggs and Ham</v>
          </cell>
          <cell r="F1180">
            <v>15.99</v>
          </cell>
          <cell r="G1180">
            <v>31.99</v>
          </cell>
          <cell r="H1180">
            <v>1</v>
          </cell>
          <cell r="I1180">
            <v>18</v>
          </cell>
          <cell r="J1180"/>
          <cell r="K1180"/>
          <cell r="L1180"/>
          <cell r="M1180" t="str">
            <v>618480045901</v>
          </cell>
          <cell r="N1180" t="str">
            <v>In Production</v>
          </cell>
          <cell r="O1180" t="str">
            <v>https://images.fun.com/products/70649/1-1.jpg</v>
          </cell>
          <cell r="P1180" t="str">
            <v>Dr. Seuss Green Eggs and Ham Costume</v>
          </cell>
          <cell r="Q1180" t="str">
            <v>2024 Catalog</v>
          </cell>
          <cell r="R1180">
            <v>70649</v>
          </cell>
          <cell r="S1180" t="str">
            <v>400629XS</v>
          </cell>
          <cell r="T1180">
            <v>5</v>
          </cell>
        </row>
        <row r="1181">
          <cell r="A1181" t="str">
            <v>EL400628AD-L</v>
          </cell>
          <cell r="B1181" t="str">
            <v>EL400628AD-L</v>
          </cell>
          <cell r="C1181" t="str">
            <v>Sam I Am Costume Adult L</v>
          </cell>
          <cell r="D1181" t="str">
            <v>Dr. Seuss</v>
          </cell>
          <cell r="E1181" t="str">
            <v>Green Eggs and Ham</v>
          </cell>
          <cell r="F1181">
            <v>21.5</v>
          </cell>
          <cell r="G1181">
            <v>42.99</v>
          </cell>
          <cell r="H1181">
            <v>1</v>
          </cell>
          <cell r="I1181">
            <v>12</v>
          </cell>
          <cell r="J1181"/>
          <cell r="K1181"/>
          <cell r="L1181"/>
          <cell r="M1181" t="str">
            <v>618480045499</v>
          </cell>
          <cell r="N1181" t="str">
            <v>In Production</v>
          </cell>
          <cell r="O1181" t="str">
            <v>https://images.fun.com/products/70647/1-1.jpg</v>
          </cell>
          <cell r="P1181" t="str">
            <v>Dr. Seuss Green Eggs and Ham Costume</v>
          </cell>
          <cell r="Q1181" t="str">
            <v>2024 Catalog</v>
          </cell>
          <cell r="R1181">
            <v>70647</v>
          </cell>
          <cell r="S1181" t="str">
            <v>400628L</v>
          </cell>
          <cell r="T1181">
            <v>5</v>
          </cell>
        </row>
        <row r="1182">
          <cell r="A1182" t="str">
            <v>EL453157CH-XS</v>
          </cell>
          <cell r="B1182" t="str">
            <v>EL453157CH-XS</v>
          </cell>
          <cell r="C1182" t="str">
            <v xml:space="preserve">The Lorax Costume Kids XS - Sustainable Materials </v>
          </cell>
          <cell r="D1182" t="str">
            <v>Dr. Seuss</v>
          </cell>
          <cell r="E1182" t="str">
            <v>The Lorax</v>
          </cell>
          <cell r="F1182">
            <v>24.99</v>
          </cell>
          <cell r="G1182">
            <v>44.99</v>
          </cell>
          <cell r="H1182">
            <v>1</v>
          </cell>
          <cell r="I1182"/>
          <cell r="J1182"/>
          <cell r="K1182"/>
          <cell r="L1182"/>
          <cell r="M1182">
            <v>889851320495</v>
          </cell>
          <cell r="N1182" t="str">
            <v xml:space="preserve">PO Ready </v>
          </cell>
          <cell r="O1182" t="str">
            <v>https://images.fun.com/products/89489/1-1.jpg</v>
          </cell>
          <cell r="P1182" t="str">
            <v>Dr. Seuss The Lorax Costume</v>
          </cell>
          <cell r="Q1182" t="str">
            <v>2024 Supplement</v>
          </cell>
          <cell r="R1182"/>
          <cell r="S1182" t="str">
            <v>453157CHXS</v>
          </cell>
          <cell r="T1182">
            <v>5</v>
          </cell>
        </row>
        <row r="1183">
          <cell r="A1183" t="str">
            <v>EL453157AD-XL</v>
          </cell>
          <cell r="B1183" t="str">
            <v>EL453157AD-XL</v>
          </cell>
          <cell r="C1183" t="str">
            <v xml:space="preserve">The Lorax Costume Adult XL - Sustainable Materials </v>
          </cell>
          <cell r="D1183" t="str">
            <v>Dr. Seuss</v>
          </cell>
          <cell r="E1183" t="str">
            <v>The Lorax</v>
          </cell>
          <cell r="F1183">
            <v>29.99</v>
          </cell>
          <cell r="G1183">
            <v>59.99</v>
          </cell>
          <cell r="H1183">
            <v>1</v>
          </cell>
          <cell r="I1183"/>
          <cell r="J1183"/>
          <cell r="K1183"/>
          <cell r="L1183"/>
          <cell r="M1183">
            <v>889851301579</v>
          </cell>
          <cell r="N1183" t="str">
            <v xml:space="preserve">PO Ready </v>
          </cell>
          <cell r="O1183" t="str">
            <v>https://images.fun.com/products/89498/1-1.jpg</v>
          </cell>
          <cell r="P1183" t="str">
            <v>Dr. Seuss The Lorax Costume</v>
          </cell>
          <cell r="Q1183" t="str">
            <v>2024 Supplement</v>
          </cell>
          <cell r="R1183"/>
          <cell r="S1183" t="str">
            <v>453157ADXL</v>
          </cell>
          <cell r="T1183">
            <v>5</v>
          </cell>
        </row>
        <row r="1184">
          <cell r="A1184" t="str">
            <v>EL453481-L</v>
          </cell>
          <cell r="B1184" t="str">
            <v>EL453481-L</v>
          </cell>
          <cell r="C1184" t="str">
            <v>Adult Pizza Delivery Guy Costume with Box L</v>
          </cell>
          <cell r="D1184" t="str">
            <v>elope</v>
          </cell>
          <cell r="E1184" t="str">
            <v>Elope Originals</v>
          </cell>
          <cell r="F1184">
            <v>19.989999999999998</v>
          </cell>
          <cell r="G1184">
            <v>39.99</v>
          </cell>
          <cell r="H1184">
            <v>1</v>
          </cell>
          <cell r="I1184"/>
          <cell r="J1184"/>
          <cell r="K1184"/>
          <cell r="L1184"/>
          <cell r="M1184">
            <v>889851255957</v>
          </cell>
          <cell r="N1184" t="str">
            <v xml:space="preserve">PO Ready </v>
          </cell>
          <cell r="O1184" t="str">
            <v>https://images.fun.com/products/85622/1-1.jpg</v>
          </cell>
          <cell r="P1184" t="str">
            <v>elope Character</v>
          </cell>
          <cell r="Q1184" t="str">
            <v>2024 Supplement</v>
          </cell>
          <cell r="R1184"/>
          <cell r="S1184" t="str">
            <v>453481L</v>
          </cell>
          <cell r="T1184">
            <v>5</v>
          </cell>
        </row>
        <row r="1185">
          <cell r="A1185" t="str">
            <v>EL453164-ST</v>
          </cell>
          <cell r="B1185" t="str">
            <v>EL453164-ST</v>
          </cell>
          <cell r="C1185" t="str">
            <v>Peter Peter Pumpkin Eater Costume Kit</v>
          </cell>
          <cell r="D1185" t="str">
            <v>elope</v>
          </cell>
          <cell r="E1185" t="str">
            <v>Elope Originals</v>
          </cell>
          <cell r="F1185">
            <v>12.5</v>
          </cell>
          <cell r="G1185">
            <v>24.99</v>
          </cell>
          <cell r="H1185">
            <v>1</v>
          </cell>
          <cell r="I1185"/>
          <cell r="J1185"/>
          <cell r="K1185"/>
          <cell r="L1185"/>
          <cell r="M1185">
            <v>889851224212</v>
          </cell>
          <cell r="N1185" t="str">
            <v>In Production</v>
          </cell>
          <cell r="O1185" t="str">
            <v>https://images.fun.com/products/86624/1-1.jpg</v>
          </cell>
          <cell r="P1185" t="str">
            <v>elope Halloween</v>
          </cell>
          <cell r="Q1185" t="str">
            <v>2024 Catalog</v>
          </cell>
          <cell r="R1185">
            <v>86624</v>
          </cell>
          <cell r="S1185">
            <v>453164</v>
          </cell>
          <cell r="T1185">
            <v>5</v>
          </cell>
        </row>
        <row r="1186">
          <cell r="A1186" t="str">
            <v>EL7363-ST</v>
          </cell>
          <cell r="B1186" t="str">
            <v>EL7363-ST</v>
          </cell>
          <cell r="C1186" t="str">
            <v>Captain Amelia Hat</v>
          </cell>
          <cell r="D1186" t="str">
            <v>elope</v>
          </cell>
          <cell r="E1186" t="str">
            <v>Elope Originals</v>
          </cell>
          <cell r="F1186">
            <v>12.5</v>
          </cell>
          <cell r="G1186">
            <v>24.99</v>
          </cell>
          <cell r="H1186">
            <v>3</v>
          </cell>
          <cell r="I1186"/>
          <cell r="J1186"/>
          <cell r="K1186"/>
          <cell r="L1186"/>
          <cell r="M1186">
            <v>889851418666</v>
          </cell>
          <cell r="N1186" t="str">
            <v>In Production</v>
          </cell>
          <cell r="O1186" t="str">
            <v>https://images.fun.com/products/91629/1-1.jpg</v>
          </cell>
          <cell r="P1186" t="str">
            <v>elope Pirate</v>
          </cell>
          <cell r="Q1186" t="str">
            <v>2024 Supplement</v>
          </cell>
          <cell r="R1186"/>
          <cell r="S1186">
            <v>7363</v>
          </cell>
          <cell r="T1186">
            <v>5</v>
          </cell>
        </row>
        <row r="1187">
          <cell r="A1187" t="str">
            <v>EL405003CH-L</v>
          </cell>
          <cell r="B1187" t="str">
            <v>EL405003CH-L</v>
          </cell>
          <cell r="C1187" t="str">
            <v>Cuphead Costume for Kids L</v>
          </cell>
          <cell r="D1187" t="str">
            <v>King Features</v>
          </cell>
          <cell r="E1187" t="str">
            <v>Cuphead</v>
          </cell>
          <cell r="F1187">
            <v>22.5</v>
          </cell>
          <cell r="G1187">
            <v>44.99</v>
          </cell>
          <cell r="H1187">
            <v>1</v>
          </cell>
          <cell r="I1187"/>
          <cell r="J1187"/>
          <cell r="K1187"/>
          <cell r="L1187"/>
          <cell r="M1187">
            <v>889851298770</v>
          </cell>
          <cell r="N1187" t="str">
            <v xml:space="preserve">PO Ready </v>
          </cell>
          <cell r="O1187" t="str">
            <v>https://images.fun.com/products/47335/1-1.jpg</v>
          </cell>
          <cell r="P1187" t="str">
            <v>King Features Cuphead</v>
          </cell>
          <cell r="Q1187" t="str">
            <v>2024 Supplement</v>
          </cell>
          <cell r="R1187"/>
          <cell r="S1187" t="str">
            <v>405003L</v>
          </cell>
          <cell r="T1187">
            <v>5</v>
          </cell>
        </row>
        <row r="1188">
          <cell r="A1188" t="str">
            <v>EL405008CH-L</v>
          </cell>
          <cell r="B1188" t="str">
            <v>EL405008CH-L</v>
          </cell>
          <cell r="C1188" t="str">
            <v>Mugman Costume for Kids L</v>
          </cell>
          <cell r="D1188" t="str">
            <v>King Features</v>
          </cell>
          <cell r="E1188" t="str">
            <v>Cuphead</v>
          </cell>
          <cell r="F1188">
            <v>22.5</v>
          </cell>
          <cell r="G1188">
            <v>44.99</v>
          </cell>
          <cell r="H1188">
            <v>1</v>
          </cell>
          <cell r="I1188"/>
          <cell r="J1188"/>
          <cell r="K1188"/>
          <cell r="L1188"/>
          <cell r="M1188">
            <v>889851298824</v>
          </cell>
          <cell r="N1188" t="str">
            <v xml:space="preserve">PO Ready </v>
          </cell>
          <cell r="O1188" t="str">
            <v>https://images.fun.com/products/47336/1-1.jpg</v>
          </cell>
          <cell r="P1188" t="str">
            <v>King Features Cuphead</v>
          </cell>
          <cell r="Q1188" t="str">
            <v>2024 Supplement</v>
          </cell>
          <cell r="R1188"/>
          <cell r="S1188" t="str">
            <v>405008CHL</v>
          </cell>
          <cell r="T1188">
            <v>5</v>
          </cell>
        </row>
        <row r="1189">
          <cell r="A1189" t="str">
            <v>EL412819-ST</v>
          </cell>
          <cell r="B1189" t="str">
            <v>EL412819-ST</v>
          </cell>
          <cell r="C1189" t="str">
            <v>White Rabbit Plush HB &amp; Tail Kit</v>
          </cell>
          <cell r="D1189" t="str">
            <v>Disney</v>
          </cell>
          <cell r="E1189" t="str">
            <v>Alice in Wonderland - Classic</v>
          </cell>
          <cell r="F1189">
            <v>10.99</v>
          </cell>
          <cell r="G1189">
            <v>21.99</v>
          </cell>
          <cell r="H1189">
            <v>3</v>
          </cell>
          <cell r="I1189">
            <v>48</v>
          </cell>
          <cell r="J1189"/>
          <cell r="K1189"/>
          <cell r="L1189"/>
          <cell r="M1189" t="str">
            <v>618480043747</v>
          </cell>
          <cell r="N1189" t="str">
            <v>PO Ready</v>
          </cell>
          <cell r="O1189" t="str">
            <v>https://images.fun.com/products/76528/1-1.jpg</v>
          </cell>
          <cell r="P1189" t="str">
            <v xml:space="preserve">Disney Alice in Wonderland </v>
          </cell>
          <cell r="Q1189" t="str">
            <v>2024 Catalog</v>
          </cell>
          <cell r="R1189">
            <v>76528</v>
          </cell>
          <cell r="S1189">
            <v>412819</v>
          </cell>
          <cell r="T1189">
            <v>4</v>
          </cell>
        </row>
        <row r="1190">
          <cell r="A1190" t="str">
            <v>EL453204-ST</v>
          </cell>
          <cell r="B1190" t="str">
            <v>EL453204-ST</v>
          </cell>
          <cell r="C1190" t="str">
            <v>Genie Baby Carrier Cover</v>
          </cell>
          <cell r="D1190" t="str">
            <v>Disney</v>
          </cell>
          <cell r="E1190" t="str">
            <v>Aladdin</v>
          </cell>
          <cell r="F1190">
            <v>19.989999999999998</v>
          </cell>
          <cell r="G1190">
            <v>39.99</v>
          </cell>
          <cell r="H1190">
            <v>1</v>
          </cell>
          <cell r="I1190" t="str">
            <v/>
          </cell>
          <cell r="J1190"/>
          <cell r="K1190"/>
          <cell r="L1190"/>
          <cell r="M1190" t="str">
            <v>889851217795</v>
          </cell>
          <cell r="N1190" t="str">
            <v>In Production</v>
          </cell>
          <cell r="O1190" t="str">
            <v>https://images.fun.com/products/82371/1-1.jpg</v>
          </cell>
          <cell r="P1190" t="str">
            <v>Disney Baby Carrier</v>
          </cell>
          <cell r="Q1190" t="str">
            <v>2024 Catalog</v>
          </cell>
          <cell r="R1190">
            <v>82371</v>
          </cell>
          <cell r="S1190">
            <v>453204</v>
          </cell>
          <cell r="T1190">
            <v>4</v>
          </cell>
        </row>
        <row r="1191">
          <cell r="A1191" t="str">
            <v>EL453490-ST</v>
          </cell>
          <cell r="B1191" t="str">
            <v>EL453490-ST</v>
          </cell>
          <cell r="C1191" t="str">
            <v>Baby Carrier - Dopey</v>
          </cell>
          <cell r="D1191" t="str">
            <v>Disney</v>
          </cell>
          <cell r="E1191" t="str">
            <v>Disney Classic</v>
          </cell>
          <cell r="F1191">
            <v>19.989999999999998</v>
          </cell>
          <cell r="G1191">
            <v>39.99</v>
          </cell>
          <cell r="H1191">
            <v>1</v>
          </cell>
          <cell r="I1191"/>
          <cell r="J1191"/>
          <cell r="K1191"/>
          <cell r="L1191"/>
          <cell r="M1191">
            <v>889851263914</v>
          </cell>
          <cell r="N1191" t="str">
            <v>Pre Pro Approved</v>
          </cell>
          <cell r="O1191" t="str">
            <v>https://images.fun.com/products/88125/1-1.jpg</v>
          </cell>
          <cell r="P1191" t="str">
            <v>Disney Baby Carrier</v>
          </cell>
          <cell r="Q1191" t="str">
            <v>2024 Catalog</v>
          </cell>
          <cell r="R1191">
            <v>88125</v>
          </cell>
          <cell r="S1191" t="str">
            <v>EL453490</v>
          </cell>
          <cell r="T1191">
            <v>4</v>
          </cell>
        </row>
        <row r="1192">
          <cell r="A1192" t="str">
            <v>EL453206-ST</v>
          </cell>
          <cell r="B1192" t="str">
            <v>EL453206-ST</v>
          </cell>
          <cell r="C1192" t="str">
            <v>Little Green Men Baby Carrier Cover</v>
          </cell>
          <cell r="D1192" t="str">
            <v>Disney</v>
          </cell>
          <cell r="E1192" t="str">
            <v>Toy Story</v>
          </cell>
          <cell r="F1192">
            <v>19.989999999999998</v>
          </cell>
          <cell r="G1192">
            <v>39.99</v>
          </cell>
          <cell r="H1192">
            <v>1</v>
          </cell>
          <cell r="I1192">
            <v>24</v>
          </cell>
          <cell r="J1192"/>
          <cell r="K1192"/>
          <cell r="L1192"/>
          <cell r="M1192" t="str">
            <v>889851217863</v>
          </cell>
          <cell r="N1192" t="str">
            <v>In Production</v>
          </cell>
          <cell r="O1192" t="str">
            <v>https://images.fun.com/products/82373/1-1.jpg</v>
          </cell>
          <cell r="P1192" t="str">
            <v>Disney Baby Carrier</v>
          </cell>
          <cell r="Q1192" t="str">
            <v>2024 Catalog</v>
          </cell>
          <cell r="R1192">
            <v>82373</v>
          </cell>
          <cell r="S1192">
            <v>453206</v>
          </cell>
          <cell r="T1192">
            <v>4</v>
          </cell>
        </row>
        <row r="1193">
          <cell r="A1193" t="str">
            <v>EL251504-ST</v>
          </cell>
          <cell r="B1193" t="str">
            <v>EL251504-ST</v>
          </cell>
          <cell r="C1193" t="str">
            <v>Bert Straw Hat</v>
          </cell>
          <cell r="D1193" t="str">
            <v>Disney</v>
          </cell>
          <cell r="E1193" t="str">
            <v>Mary Poppins</v>
          </cell>
          <cell r="F1193">
            <v>12.5</v>
          </cell>
          <cell r="G1193">
            <v>24.99</v>
          </cell>
          <cell r="H1193">
            <v>3</v>
          </cell>
          <cell r="I1193">
            <v>24</v>
          </cell>
          <cell r="J1193"/>
          <cell r="K1193"/>
          <cell r="L1193"/>
          <cell r="M1193" t="str">
            <v>889851217665</v>
          </cell>
          <cell r="N1193" t="str">
            <v>PO Ready</v>
          </cell>
          <cell r="O1193" t="str">
            <v>https://images.fun.com/products/83488/1-1.jpg</v>
          </cell>
          <cell r="P1193" t="str">
            <v>Disney Mary Poppins</v>
          </cell>
          <cell r="Q1193" t="str">
            <v>2024 Catalog</v>
          </cell>
          <cell r="R1193" t="e">
            <v>#N/A</v>
          </cell>
          <cell r="S1193">
            <v>251504</v>
          </cell>
          <cell r="T1193">
            <v>4</v>
          </cell>
        </row>
        <row r="1194">
          <cell r="A1194" t="str">
            <v>EL451800-ST</v>
          </cell>
          <cell r="B1194" t="str">
            <v>EL451800-ST</v>
          </cell>
          <cell r="C1194" t="str">
            <v>Tylor Horns</v>
          </cell>
          <cell r="D1194" t="str">
            <v>Disney</v>
          </cell>
          <cell r="E1194" t="str">
            <v>Monsters at Work</v>
          </cell>
          <cell r="F1194">
            <v>9.5</v>
          </cell>
          <cell r="G1194">
            <v>18.989999999999998</v>
          </cell>
          <cell r="H1194">
            <v>3</v>
          </cell>
          <cell r="I1194">
            <v>12</v>
          </cell>
          <cell r="J1194"/>
          <cell r="K1194"/>
          <cell r="L1194"/>
          <cell r="M1194" t="str">
            <v>618480048896</v>
          </cell>
          <cell r="N1194" t="str">
            <v>PO Ready</v>
          </cell>
          <cell r="O1194" t="str">
            <v>https://images.fun.com/products/78285/1-1.jpg</v>
          </cell>
          <cell r="P1194" t="str">
            <v>Disney Monsters Inc.</v>
          </cell>
          <cell r="Q1194" t="str">
            <v>2024 Catalog</v>
          </cell>
          <cell r="R1194">
            <v>78285</v>
          </cell>
          <cell r="S1194">
            <v>451800</v>
          </cell>
          <cell r="T1194">
            <v>4</v>
          </cell>
        </row>
        <row r="1195">
          <cell r="A1195" t="str">
            <v>EL4977-ST</v>
          </cell>
          <cell r="B1195" t="str">
            <v>EL4977-ST</v>
          </cell>
          <cell r="C1195" t="str">
            <v>Jack Sparrow Mustache and Goatee</v>
          </cell>
          <cell r="D1195" t="str">
            <v>Disney</v>
          </cell>
          <cell r="E1195" t="str">
            <v>Pirates of the Caribbean</v>
          </cell>
          <cell r="F1195">
            <v>9.99</v>
          </cell>
          <cell r="G1195">
            <v>19.989999999999998</v>
          </cell>
          <cell r="H1195">
            <v>3</v>
          </cell>
          <cell r="I1195"/>
          <cell r="J1195"/>
          <cell r="K1195"/>
          <cell r="L1195"/>
          <cell r="M1195">
            <v>889851412213</v>
          </cell>
          <cell r="N1195" t="str">
            <v>In Production</v>
          </cell>
          <cell r="O1195" t="str">
            <v>https://images.fun.com/products/92741/1-1.jpg</v>
          </cell>
          <cell r="P1195" t="str">
            <v>Disney Pirate</v>
          </cell>
          <cell r="Q1195" t="str">
            <v>2024 Supplement</v>
          </cell>
          <cell r="R1195"/>
          <cell r="S1195">
            <v>4977</v>
          </cell>
          <cell r="T1195">
            <v>4</v>
          </cell>
        </row>
        <row r="1196">
          <cell r="A1196" t="str">
            <v>EL568007-ST</v>
          </cell>
          <cell r="B1196" t="str">
            <v>EL568007-ST</v>
          </cell>
          <cell r="C1196" t="str">
            <v>Maleficent Glowing Staff</v>
          </cell>
          <cell r="D1196" t="str">
            <v>Disney</v>
          </cell>
          <cell r="E1196" t="str">
            <v>Villains - Maleficent</v>
          </cell>
          <cell r="F1196">
            <v>14.99</v>
          </cell>
          <cell r="G1196">
            <v>29.99</v>
          </cell>
          <cell r="H1196">
            <v>3</v>
          </cell>
          <cell r="I1196"/>
          <cell r="J1196"/>
          <cell r="K1196"/>
          <cell r="L1196"/>
          <cell r="M1196">
            <v>889851318898</v>
          </cell>
          <cell r="N1196" t="str">
            <v>In Production</v>
          </cell>
          <cell r="O1196" t="str">
            <v>https://images.fun.com/products/88297/1-1.jpg</v>
          </cell>
          <cell r="P1196" t="str">
            <v>Disney Villains</v>
          </cell>
          <cell r="Q1196" t="str">
            <v>2024 Supplement</v>
          </cell>
          <cell r="R1196"/>
          <cell r="S1196">
            <v>568007</v>
          </cell>
          <cell r="T1196">
            <v>4</v>
          </cell>
        </row>
        <row r="1197">
          <cell r="A1197" t="str">
            <v>EL400550-ST</v>
          </cell>
          <cell r="B1197" t="str">
            <v>EL400550-ST</v>
          </cell>
          <cell r="C1197" t="str">
            <v>The Cat in The Hat Latex Mask and Hat</v>
          </cell>
          <cell r="D1197" t="str">
            <v>Dr. Seuss</v>
          </cell>
          <cell r="E1197" t="str">
            <v>The Cat in the Hat</v>
          </cell>
          <cell r="F1197">
            <v>15.99</v>
          </cell>
          <cell r="G1197">
            <v>31.99</v>
          </cell>
          <cell r="H1197">
            <v>3</v>
          </cell>
          <cell r="I1197">
            <v>18</v>
          </cell>
          <cell r="J1197"/>
          <cell r="K1197"/>
          <cell r="L1197"/>
          <cell r="M1197" t="str">
            <v>618480041712</v>
          </cell>
          <cell r="N1197" t="str">
            <v>In Production</v>
          </cell>
          <cell r="O1197" t="str">
            <v>https://images.fun.com/products/71122/1-1.jpg</v>
          </cell>
          <cell r="P1197" t="str">
            <v>Dr. Seuss Cat in the Hat Mask</v>
          </cell>
          <cell r="Q1197" t="str">
            <v>2024 Catalog</v>
          </cell>
          <cell r="R1197">
            <v>71122</v>
          </cell>
          <cell r="S1197">
            <v>400550</v>
          </cell>
          <cell r="T1197">
            <v>4</v>
          </cell>
        </row>
        <row r="1198">
          <cell r="A1198" t="str">
            <v>EL400628PL-2X</v>
          </cell>
          <cell r="B1198" t="str">
            <v>EL400628PL-2X</v>
          </cell>
          <cell r="C1198" t="str">
            <v>Sam I Am Costume Adult 2X</v>
          </cell>
          <cell r="D1198" t="str">
            <v>Dr. Seuss</v>
          </cell>
          <cell r="E1198" t="str">
            <v>Green Eggs and Ham</v>
          </cell>
          <cell r="F1198">
            <v>23.99</v>
          </cell>
          <cell r="G1198">
            <v>47.99</v>
          </cell>
          <cell r="H1198">
            <v>1</v>
          </cell>
          <cell r="I1198">
            <v>12</v>
          </cell>
          <cell r="J1198"/>
          <cell r="K1198"/>
          <cell r="L1198"/>
          <cell r="M1198" t="str">
            <v>618480045871</v>
          </cell>
          <cell r="N1198" t="str">
            <v>In Production</v>
          </cell>
          <cell r="O1198" t="str">
            <v>https://images.fun.com/products/70646/1-1.jpg</v>
          </cell>
          <cell r="P1198" t="str">
            <v>Dr. Seuss Green Eggs and Ham Costume</v>
          </cell>
          <cell r="Q1198" t="str">
            <v>2024 Catalog</v>
          </cell>
          <cell r="R1198">
            <v>70646</v>
          </cell>
          <cell r="S1198" t="str">
            <v>4006282X</v>
          </cell>
          <cell r="T1198">
            <v>4</v>
          </cell>
        </row>
        <row r="1199">
          <cell r="A1199" t="str">
            <v>EL400631-4T</v>
          </cell>
          <cell r="B1199" t="str">
            <v>EL400631-4T</v>
          </cell>
          <cell r="C1199" t="str">
            <v>Red Fish Costume Toddler 4T</v>
          </cell>
          <cell r="D1199" t="str">
            <v>Dr. Seuss</v>
          </cell>
          <cell r="E1199" t="str">
            <v>One Fish Two Fish</v>
          </cell>
          <cell r="F1199">
            <v>15.99</v>
          </cell>
          <cell r="G1199">
            <v>31.99</v>
          </cell>
          <cell r="H1199">
            <v>1</v>
          </cell>
          <cell r="I1199">
            <v>24</v>
          </cell>
          <cell r="J1199"/>
          <cell r="K1199"/>
          <cell r="L1199"/>
          <cell r="M1199" t="str">
            <v>618480043259</v>
          </cell>
          <cell r="N1199" t="str">
            <v>PO Ready</v>
          </cell>
          <cell r="O1199" t="str">
            <v>https://images.fun.com/products/78420/1-1.jpg</v>
          </cell>
          <cell r="P1199" t="str">
            <v>Dr. Seuss One Fish Two Fish Costume</v>
          </cell>
          <cell r="Q1199" t="str">
            <v>2024 Catalog</v>
          </cell>
          <cell r="R1199">
            <v>78420</v>
          </cell>
          <cell r="S1199" t="str">
            <v>4006314T</v>
          </cell>
          <cell r="T1199">
            <v>4</v>
          </cell>
        </row>
        <row r="1200">
          <cell r="A1200" t="str">
            <v>EL400631-XS</v>
          </cell>
          <cell r="B1200" t="str">
            <v>EL400631-XS</v>
          </cell>
          <cell r="C1200" t="str">
            <v>Red Fish Costume Kids XS</v>
          </cell>
          <cell r="D1200" t="str">
            <v>Dr. Seuss</v>
          </cell>
          <cell r="E1200" t="str">
            <v>One Fish Two Fish</v>
          </cell>
          <cell r="F1200">
            <v>15.99</v>
          </cell>
          <cell r="G1200">
            <v>31.99</v>
          </cell>
          <cell r="H1200">
            <v>1</v>
          </cell>
          <cell r="I1200">
            <v>24</v>
          </cell>
          <cell r="J1200"/>
          <cell r="K1200"/>
          <cell r="L1200"/>
          <cell r="M1200" t="str">
            <v>618480049701</v>
          </cell>
          <cell r="N1200" t="str">
            <v>PO Ready</v>
          </cell>
          <cell r="O1200" t="str">
            <v>https://images.fun.com/products/78420/1-1.jpg</v>
          </cell>
          <cell r="P1200" t="str">
            <v>Dr. Seuss One Fish Two Fish Costume</v>
          </cell>
          <cell r="Q1200" t="str">
            <v>2024 Catalog</v>
          </cell>
          <cell r="R1200">
            <v>78420</v>
          </cell>
          <cell r="S1200" t="str">
            <v>400631XS</v>
          </cell>
          <cell r="T1200">
            <v>4</v>
          </cell>
        </row>
        <row r="1201">
          <cell r="A1201" t="str">
            <v>EL400632-4T</v>
          </cell>
          <cell r="B1201" t="str">
            <v>EL400632-4T</v>
          </cell>
          <cell r="C1201" t="str">
            <v>Blue Fish Costume Toddler 4T</v>
          </cell>
          <cell r="D1201" t="str">
            <v>Dr. Seuss</v>
          </cell>
          <cell r="E1201" t="str">
            <v>One Fish Two Fish</v>
          </cell>
          <cell r="F1201">
            <v>15.99</v>
          </cell>
          <cell r="G1201">
            <v>31.99</v>
          </cell>
          <cell r="H1201">
            <v>1</v>
          </cell>
          <cell r="I1201">
            <v>24</v>
          </cell>
          <cell r="J1201"/>
          <cell r="K1201"/>
          <cell r="L1201"/>
          <cell r="M1201" t="str">
            <v>618480043266</v>
          </cell>
          <cell r="N1201" t="str">
            <v>PO Ready</v>
          </cell>
          <cell r="O1201" t="str">
            <v>https://images.fun.com/products/78421/1-1.jpg</v>
          </cell>
          <cell r="P1201" t="str">
            <v>Dr. Seuss One Fish Two Fish Costume</v>
          </cell>
          <cell r="Q1201" t="str">
            <v>2024 Catalog</v>
          </cell>
          <cell r="R1201">
            <v>78421</v>
          </cell>
          <cell r="S1201" t="str">
            <v>4006324T</v>
          </cell>
          <cell r="T1201">
            <v>4</v>
          </cell>
        </row>
        <row r="1202">
          <cell r="A1202" t="str">
            <v>EL451333-4T</v>
          </cell>
          <cell r="B1202" t="str">
            <v>EL451333-4T</v>
          </cell>
          <cell r="C1202" t="str">
            <v>Dr. Seuss Grinch Open Face Toddler Costume 4T</v>
          </cell>
          <cell r="D1202" t="str">
            <v>Dr. Seuss</v>
          </cell>
          <cell r="E1202" t="str">
            <v>The Grinch</v>
          </cell>
          <cell r="F1202">
            <v>34.99</v>
          </cell>
          <cell r="G1202">
            <v>69.989999999999995</v>
          </cell>
          <cell r="H1202">
            <v>1</v>
          </cell>
          <cell r="I1202"/>
          <cell r="J1202"/>
          <cell r="K1202"/>
          <cell r="L1202"/>
          <cell r="M1202">
            <v>618480046755</v>
          </cell>
          <cell r="N1202" t="str">
            <v>PO Ready</v>
          </cell>
          <cell r="O1202" t="str">
            <v>https://images.fun.com/products/77200/1-1.jpg</v>
          </cell>
          <cell r="P1202" t="str">
            <v>Dr. Seuss The Grinch Costume</v>
          </cell>
          <cell r="Q1202" t="str">
            <v>2024 Catalog</v>
          </cell>
          <cell r="R1202">
            <v>77200</v>
          </cell>
          <cell r="S1202" t="str">
            <v>4513334T</v>
          </cell>
          <cell r="T1202">
            <v>4</v>
          </cell>
        </row>
        <row r="1203">
          <cell r="A1203" t="str">
            <v>EL451342-S</v>
          </cell>
          <cell r="B1203" t="str">
            <v>EL451342-S</v>
          </cell>
          <cell r="C1203" t="str">
            <v>Dr. Seuss Grinch Open Face Kids Costume S</v>
          </cell>
          <cell r="D1203" t="str">
            <v>Dr. Seuss</v>
          </cell>
          <cell r="E1203" t="str">
            <v>The Grinch</v>
          </cell>
          <cell r="F1203">
            <v>39.99</v>
          </cell>
          <cell r="G1203">
            <v>74.989999999999995</v>
          </cell>
          <cell r="H1203">
            <v>1</v>
          </cell>
          <cell r="I1203"/>
          <cell r="J1203"/>
          <cell r="K1203"/>
          <cell r="L1203"/>
          <cell r="M1203">
            <v>889851206706</v>
          </cell>
          <cell r="N1203"/>
          <cell r="O1203" t="str">
            <v>https://images.fun.com/products/77201/1-1.jpg</v>
          </cell>
          <cell r="P1203" t="str">
            <v xml:space="preserve">Dr. Seuss The Grinch Costume </v>
          </cell>
          <cell r="Q1203" t="str">
            <v>2024 Catalog</v>
          </cell>
          <cell r="R1203"/>
          <cell r="S1203" t="str">
            <v>EL451342-S</v>
          </cell>
          <cell r="T1203">
            <v>4</v>
          </cell>
        </row>
        <row r="1204">
          <cell r="A1204" t="str">
            <v>EL4513322-2X</v>
          </cell>
          <cell r="B1204" t="str">
            <v>EL4513322-2X</v>
          </cell>
          <cell r="C1204" t="str">
            <v>Dr. Seuss Grinch Open Face Adult Costume Plus 2X</v>
          </cell>
          <cell r="D1204" t="str">
            <v>Dr. Seuss</v>
          </cell>
          <cell r="E1204" t="str">
            <v>The Grinch</v>
          </cell>
          <cell r="F1204">
            <v>49.99</v>
          </cell>
          <cell r="G1204">
            <v>89.99</v>
          </cell>
          <cell r="H1204">
            <v>1</v>
          </cell>
          <cell r="I1204"/>
          <cell r="J1204"/>
          <cell r="K1204"/>
          <cell r="L1204"/>
          <cell r="M1204">
            <v>618480046748</v>
          </cell>
          <cell r="N1204" t="str">
            <v>PO Ready</v>
          </cell>
          <cell r="O1204" t="str">
            <v>https://images.fun.com/products/77203/1-1.jpg</v>
          </cell>
          <cell r="P1204" t="str">
            <v>Dr. Seuss The Grinch Costume</v>
          </cell>
          <cell r="Q1204" t="str">
            <v>2024 Catalog</v>
          </cell>
          <cell r="R1204">
            <v>77203</v>
          </cell>
          <cell r="S1204" t="str">
            <v>4513322XL</v>
          </cell>
          <cell r="T1204">
            <v>4</v>
          </cell>
        </row>
        <row r="1205">
          <cell r="A1205" t="str">
            <v>EL400619PL-4X</v>
          </cell>
          <cell r="B1205" t="str">
            <v>EL400619PL-4X</v>
          </cell>
          <cell r="C1205" t="str">
            <v>Thing 1&amp;2 Deluxe Costume Adult Plus 4X</v>
          </cell>
          <cell r="D1205" t="str">
            <v>Dr. Seuss</v>
          </cell>
          <cell r="E1205" t="str">
            <v>The Cat in the Hat</v>
          </cell>
          <cell r="F1205">
            <v>29.99</v>
          </cell>
          <cell r="G1205">
            <v>54.99</v>
          </cell>
          <cell r="H1205">
            <v>1</v>
          </cell>
          <cell r="I1205"/>
          <cell r="J1205"/>
          <cell r="K1205"/>
          <cell r="L1205"/>
          <cell r="M1205">
            <v>889851291054</v>
          </cell>
          <cell r="N1205" t="str">
            <v>Pre Pro Approved</v>
          </cell>
          <cell r="O1205"/>
          <cell r="P1205" t="str">
            <v>Dr. Seuss Thing 1 &amp; 2 Costume</v>
          </cell>
          <cell r="Q1205" t="str">
            <v>2024 Catalog</v>
          </cell>
          <cell r="R1205" t="e">
            <v>#N/A</v>
          </cell>
          <cell r="S1205" t="str">
            <v>EL4006194X</v>
          </cell>
          <cell r="T1205">
            <v>4</v>
          </cell>
        </row>
        <row r="1206">
          <cell r="A1206" t="str">
            <v>EL444423-ST</v>
          </cell>
          <cell r="B1206" t="str">
            <v>EL444423-ST</v>
          </cell>
          <cell r="C1206" t="str">
            <v>Panda MASKot Head</v>
          </cell>
          <cell r="D1206" t="str">
            <v>elope</v>
          </cell>
          <cell r="E1206" t="str">
            <v>Elope Originals</v>
          </cell>
          <cell r="F1206">
            <v>4.99</v>
          </cell>
          <cell r="G1206">
            <v>9.99</v>
          </cell>
          <cell r="H1206">
            <v>4</v>
          </cell>
          <cell r="I1206">
            <v>24</v>
          </cell>
          <cell r="J1206"/>
          <cell r="K1206"/>
          <cell r="L1206"/>
          <cell r="M1206" t="str">
            <v>618480036206</v>
          </cell>
          <cell r="N1206" t="str">
            <v>Discontinued Clearance</v>
          </cell>
          <cell r="O1206" t="str">
            <v>https://images.fun.com/products/41720/1-1.jpg</v>
          </cell>
          <cell r="P1206" t="str">
            <v>elope Animal</v>
          </cell>
          <cell r="Q1206" t="str">
            <v>Disco - online only</v>
          </cell>
          <cell r="R1206">
            <v>41720</v>
          </cell>
          <cell r="S1206">
            <v>444423</v>
          </cell>
          <cell r="T1206">
            <v>4</v>
          </cell>
        </row>
        <row r="1207">
          <cell r="A1207" t="str">
            <v>EL565105-ST</v>
          </cell>
          <cell r="B1207" t="str">
            <v>EL565105-ST</v>
          </cell>
          <cell r="C1207" t="str">
            <v>Twisty Tails Snake</v>
          </cell>
          <cell r="D1207" t="str">
            <v>elope</v>
          </cell>
          <cell r="E1207" t="str">
            <v>Fun.com Original</v>
          </cell>
          <cell r="F1207">
            <v>9.99</v>
          </cell>
          <cell r="G1207">
            <v>19.989999999999998</v>
          </cell>
          <cell r="H1207">
            <v>3</v>
          </cell>
          <cell r="I1207">
            <v>100</v>
          </cell>
          <cell r="J1207"/>
          <cell r="K1207"/>
          <cell r="L1207"/>
          <cell r="M1207" t="str">
            <v>889851228951</v>
          </cell>
          <cell r="N1207" t="str">
            <v>In Production</v>
          </cell>
          <cell r="O1207" t="str">
            <v>https://images.fun.com/products/80808/1-1.jpg</v>
          </cell>
          <cell r="P1207" t="str">
            <v>elope Animal</v>
          </cell>
          <cell r="Q1207" t="str">
            <v>2024 Catalog</v>
          </cell>
          <cell r="R1207">
            <v>80808</v>
          </cell>
          <cell r="S1207">
            <v>565105</v>
          </cell>
          <cell r="T1207">
            <v>4</v>
          </cell>
        </row>
        <row r="1208">
          <cell r="A1208" t="str">
            <v>EL451350-ST</v>
          </cell>
          <cell r="B1208" t="str">
            <v>EL451350-ST</v>
          </cell>
          <cell r="C1208" t="str">
            <v>Elephant Plush Headband</v>
          </cell>
          <cell r="D1208" t="str">
            <v>elope</v>
          </cell>
          <cell r="E1208" t="str">
            <v>Elope Originals</v>
          </cell>
          <cell r="F1208">
            <v>6.5</v>
          </cell>
          <cell r="G1208">
            <v>12.99</v>
          </cell>
          <cell r="H1208">
            <v>3</v>
          </cell>
          <cell r="I1208">
            <v>48</v>
          </cell>
          <cell r="J1208"/>
          <cell r="K1208"/>
          <cell r="L1208"/>
          <cell r="M1208" t="str">
            <v>618480047110</v>
          </cell>
          <cell r="N1208" t="str">
            <v>PO Ready</v>
          </cell>
          <cell r="O1208" t="str">
            <v>https://images.fun.com/products/72640/1-1.jpg</v>
          </cell>
          <cell r="P1208" t="str">
            <v>elope Animal Headband</v>
          </cell>
          <cell r="Q1208" t="str">
            <v>2024 Catalog</v>
          </cell>
          <cell r="R1208">
            <v>72640</v>
          </cell>
          <cell r="S1208">
            <v>451350</v>
          </cell>
          <cell r="T1208">
            <v>4</v>
          </cell>
        </row>
        <row r="1209">
          <cell r="A1209" t="str">
            <v>EL451354-ST</v>
          </cell>
          <cell r="B1209" t="str">
            <v>EL451354-ST</v>
          </cell>
          <cell r="C1209" t="str">
            <v>Moose Plush Headband</v>
          </cell>
          <cell r="D1209" t="str">
            <v>elope</v>
          </cell>
          <cell r="E1209" t="str">
            <v>Elope Originals</v>
          </cell>
          <cell r="F1209">
            <v>6.5</v>
          </cell>
          <cell r="G1209">
            <v>12.99</v>
          </cell>
          <cell r="H1209">
            <v>3</v>
          </cell>
          <cell r="I1209">
            <v>48</v>
          </cell>
          <cell r="J1209"/>
          <cell r="K1209"/>
          <cell r="L1209"/>
          <cell r="M1209" t="str">
            <v>618480047165</v>
          </cell>
          <cell r="N1209" t="str">
            <v>In Production</v>
          </cell>
          <cell r="O1209" t="str">
            <v>https://images.fun.com/products/72638/1-1.jpg</v>
          </cell>
          <cell r="P1209" t="str">
            <v>elope Animal Headband</v>
          </cell>
          <cell r="Q1209" t="str">
            <v>2024 Catalog</v>
          </cell>
          <cell r="R1209">
            <v>72638</v>
          </cell>
          <cell r="S1209">
            <v>451354</v>
          </cell>
          <cell r="T1209">
            <v>4</v>
          </cell>
        </row>
        <row r="1210">
          <cell r="A1210" t="str">
            <v>EL453481-M</v>
          </cell>
          <cell r="B1210" t="str">
            <v>EL453481-M</v>
          </cell>
          <cell r="C1210" t="str">
            <v>Adult Pizza Delivery Guy Costume with Box M</v>
          </cell>
          <cell r="D1210" t="str">
            <v>elope</v>
          </cell>
          <cell r="E1210" t="str">
            <v>Elope Originals</v>
          </cell>
          <cell r="F1210">
            <v>19.989999999999998</v>
          </cell>
          <cell r="G1210">
            <v>39.99</v>
          </cell>
          <cell r="H1210">
            <v>1</v>
          </cell>
          <cell r="I1210"/>
          <cell r="J1210"/>
          <cell r="K1210"/>
          <cell r="L1210"/>
          <cell r="M1210">
            <v>889851251997</v>
          </cell>
          <cell r="N1210" t="str">
            <v xml:space="preserve">PO Ready </v>
          </cell>
          <cell r="O1210" t="str">
            <v>https://images.fun.com/products/85622/1-1.jpg</v>
          </cell>
          <cell r="P1210" t="str">
            <v>elope Character</v>
          </cell>
          <cell r="Q1210" t="str">
            <v>2024 Supplement</v>
          </cell>
          <cell r="R1210"/>
          <cell r="S1210" t="str">
            <v>453481M</v>
          </cell>
          <cell r="T1210">
            <v>4</v>
          </cell>
        </row>
        <row r="1211">
          <cell r="A1211" t="str">
            <v>EL453481-XL</v>
          </cell>
          <cell r="B1211" t="str">
            <v>EL453481-XL</v>
          </cell>
          <cell r="C1211" t="str">
            <v>Adult Pizza Delivery Guy Costume with Box XL</v>
          </cell>
          <cell r="D1211" t="str">
            <v>elope</v>
          </cell>
          <cell r="E1211" t="str">
            <v>Elope Originals</v>
          </cell>
          <cell r="F1211">
            <v>19.989999999999998</v>
          </cell>
          <cell r="G1211">
            <v>39.99</v>
          </cell>
          <cell r="H1211">
            <v>1</v>
          </cell>
          <cell r="I1211"/>
          <cell r="J1211"/>
          <cell r="K1211"/>
          <cell r="L1211"/>
          <cell r="M1211">
            <v>889851353486</v>
          </cell>
          <cell r="N1211" t="str">
            <v>PO Ready</v>
          </cell>
          <cell r="O1211" t="str">
            <v>https://images.fun.com/products/85622/1-1.jpg</v>
          </cell>
          <cell r="P1211" t="str">
            <v>elope Character</v>
          </cell>
          <cell r="Q1211" t="str">
            <v>2024 Supplement</v>
          </cell>
          <cell r="R1211"/>
          <cell r="S1211" t="str">
            <v>453481XL</v>
          </cell>
          <cell r="T1211">
            <v>4</v>
          </cell>
        </row>
        <row r="1212">
          <cell r="A1212" t="str">
            <v>EL251444-ST</v>
          </cell>
          <cell r="B1212" t="str">
            <v>EL251444-ST</v>
          </cell>
          <cell r="C1212" t="str">
            <v>Queen Elizabeth II Hat</v>
          </cell>
          <cell r="D1212" t="str">
            <v>elope</v>
          </cell>
          <cell r="E1212" t="str">
            <v>Elope Originals</v>
          </cell>
          <cell r="F1212">
            <v>10.99</v>
          </cell>
          <cell r="G1212">
            <v>21.99</v>
          </cell>
          <cell r="H1212">
            <v>3</v>
          </cell>
          <cell r="I1212">
            <v>12</v>
          </cell>
          <cell r="J1212"/>
          <cell r="K1212"/>
          <cell r="L1212"/>
          <cell r="M1212" t="str">
            <v>618480047448</v>
          </cell>
          <cell r="N1212" t="str">
            <v>PO Ready</v>
          </cell>
          <cell r="O1212" t="str">
            <v>https://images.fun.com/products/74142/1-1.jpg</v>
          </cell>
          <cell r="P1212" t="str">
            <v>elope Character</v>
          </cell>
          <cell r="Q1212" t="str">
            <v>2024 Catalog</v>
          </cell>
          <cell r="R1212">
            <v>74142</v>
          </cell>
          <cell r="S1212">
            <v>251444</v>
          </cell>
          <cell r="T1212">
            <v>4</v>
          </cell>
        </row>
        <row r="1213">
          <cell r="A1213" t="str">
            <v>EL292052-ST</v>
          </cell>
          <cell r="B1213" t="str">
            <v>EL292052-ST</v>
          </cell>
          <cell r="C1213" t="str">
            <v>Cactus Knit Slouch Beanie</v>
          </cell>
          <cell r="D1213" t="str">
            <v>elope</v>
          </cell>
          <cell r="E1213" t="str">
            <v>Elope Originals</v>
          </cell>
          <cell r="F1213">
            <v>5.25</v>
          </cell>
          <cell r="G1213">
            <v>10.5</v>
          </cell>
          <cell r="H1213">
            <v>3</v>
          </cell>
          <cell r="I1213">
            <v>48</v>
          </cell>
          <cell r="J1213"/>
          <cell r="K1213"/>
          <cell r="L1213"/>
          <cell r="M1213" t="str">
            <v>618480040326</v>
          </cell>
          <cell r="N1213" t="str">
            <v>In Production</v>
          </cell>
          <cell r="O1213" t="str">
            <v>https://images.fun.com/products/69153/1-1.jpg</v>
          </cell>
          <cell r="P1213" t="str">
            <v>elope Fairy/Garden/Wings</v>
          </cell>
          <cell r="Q1213" t="str">
            <v>2024 Catalog</v>
          </cell>
          <cell r="R1213">
            <v>69153</v>
          </cell>
          <cell r="S1213">
            <v>292052</v>
          </cell>
          <cell r="T1213">
            <v>4</v>
          </cell>
        </row>
        <row r="1214">
          <cell r="A1214" t="str">
            <v>EL412813-ST</v>
          </cell>
          <cell r="B1214" t="str">
            <v>EL412813-ST</v>
          </cell>
          <cell r="C1214" t="str">
            <v>Aristocats, Berlioz Plush HB, Collar &amp; Tail Kit</v>
          </cell>
          <cell r="D1214" t="str">
            <v>Disney</v>
          </cell>
          <cell r="E1214" t="str">
            <v>Disney Classic</v>
          </cell>
          <cell r="F1214">
            <v>10.99</v>
          </cell>
          <cell r="G1214">
            <v>21.99</v>
          </cell>
          <cell r="H1214">
            <v>3</v>
          </cell>
          <cell r="I1214">
            <v>36</v>
          </cell>
          <cell r="J1214"/>
          <cell r="K1214"/>
          <cell r="L1214"/>
          <cell r="M1214" t="str">
            <v>618480043686</v>
          </cell>
          <cell r="N1214" t="str">
            <v>PO Ready</v>
          </cell>
          <cell r="O1214" t="str">
            <v>https://images.fun.com/products/80308/1-1.jpg</v>
          </cell>
          <cell r="P1214" t="str">
            <v xml:space="preserve">Disney Aristocats </v>
          </cell>
          <cell r="Q1214" t="str">
            <v>2024 Catalog</v>
          </cell>
          <cell r="R1214">
            <v>80308</v>
          </cell>
          <cell r="S1214">
            <v>412813</v>
          </cell>
          <cell r="T1214">
            <v>3</v>
          </cell>
        </row>
        <row r="1215">
          <cell r="A1215" t="str">
            <v>EL412812-ST</v>
          </cell>
          <cell r="B1215" t="str">
            <v>EL412812-ST</v>
          </cell>
          <cell r="C1215" t="str">
            <v>Aristocats, Marie Plush HB, Collar &amp; Tail Kit</v>
          </cell>
          <cell r="D1215" t="str">
            <v>Disney</v>
          </cell>
          <cell r="E1215" t="str">
            <v>Disney Classic</v>
          </cell>
          <cell r="F1215">
            <v>10.99</v>
          </cell>
          <cell r="G1215">
            <v>21.99</v>
          </cell>
          <cell r="H1215">
            <v>3</v>
          </cell>
          <cell r="I1215">
            <v>36</v>
          </cell>
          <cell r="J1215"/>
          <cell r="K1215"/>
          <cell r="L1215"/>
          <cell r="M1215" t="str">
            <v>618480043679</v>
          </cell>
          <cell r="N1215" t="str">
            <v>PO Ready</v>
          </cell>
          <cell r="O1215" t="str">
            <v>https://images.fun.com/products/80311/1-1.jpg</v>
          </cell>
          <cell r="P1215" t="str">
            <v xml:space="preserve">Disney Aristocats </v>
          </cell>
          <cell r="Q1215" t="str">
            <v>2024 Catalog</v>
          </cell>
          <cell r="R1215">
            <v>80311</v>
          </cell>
          <cell r="S1215">
            <v>412812</v>
          </cell>
          <cell r="T1215">
            <v>3</v>
          </cell>
        </row>
        <row r="1216">
          <cell r="A1216" t="str">
            <v>EL453208-ST</v>
          </cell>
          <cell r="B1216" t="str">
            <v>EL453208-ST</v>
          </cell>
          <cell r="C1216" t="str">
            <v>Sebastian Baby Carrier Cover</v>
          </cell>
          <cell r="D1216" t="str">
            <v>Disney</v>
          </cell>
          <cell r="E1216" t="str">
            <v>The Little Mermaid</v>
          </cell>
          <cell r="F1216">
            <v>19.989999999999998</v>
          </cell>
          <cell r="G1216">
            <v>39.99</v>
          </cell>
          <cell r="H1216">
            <v>1</v>
          </cell>
          <cell r="I1216">
            <v>24</v>
          </cell>
          <cell r="J1216"/>
          <cell r="K1216"/>
          <cell r="L1216"/>
          <cell r="M1216" t="str">
            <v>889851218044</v>
          </cell>
          <cell r="N1216" t="str">
            <v>In Production</v>
          </cell>
          <cell r="O1216" t="str">
            <v>https://images.fun.com/products/82375/1-1.jpg</v>
          </cell>
          <cell r="P1216" t="str">
            <v>Disney Baby Carrier</v>
          </cell>
          <cell r="Q1216" t="str">
            <v>2024 Catalog</v>
          </cell>
          <cell r="R1216">
            <v>82375</v>
          </cell>
          <cell r="S1216">
            <v>453208</v>
          </cell>
          <cell r="T1216">
            <v>3</v>
          </cell>
        </row>
        <row r="1217">
          <cell r="A1217" t="str">
            <v>EL251515-ST</v>
          </cell>
          <cell r="B1217" t="str">
            <v>EL251515-ST</v>
          </cell>
          <cell r="C1217" t="str">
            <v>Tadashi Baseball Cap</v>
          </cell>
          <cell r="D1217" t="str">
            <v>Disney</v>
          </cell>
          <cell r="E1217" t="str">
            <v>Big Hero 6</v>
          </cell>
          <cell r="F1217">
            <v>10.99</v>
          </cell>
          <cell r="G1217">
            <v>21.99</v>
          </cell>
          <cell r="H1217">
            <v>3</v>
          </cell>
          <cell r="I1217">
            <v>48</v>
          </cell>
          <cell r="J1217"/>
          <cell r="K1217"/>
          <cell r="L1217"/>
          <cell r="M1217" t="str">
            <v>889851218099</v>
          </cell>
          <cell r="N1217" t="str">
            <v>In Production</v>
          </cell>
          <cell r="O1217" t="str">
            <v>https://images.fun.com/products/83489/1-1.jpg</v>
          </cell>
          <cell r="P1217" t="str">
            <v>Disney Big Hero 6</v>
          </cell>
          <cell r="Q1217" t="str">
            <v>2024 Catalog</v>
          </cell>
          <cell r="R1217" t="e">
            <v>#N/A</v>
          </cell>
          <cell r="S1217">
            <v>251515</v>
          </cell>
          <cell r="T1217">
            <v>3</v>
          </cell>
        </row>
        <row r="1218">
          <cell r="A1218" t="str">
            <v>EL453125-ST</v>
          </cell>
          <cell r="B1218" t="str">
            <v>EL453125-ST</v>
          </cell>
          <cell r="C1218" t="str">
            <v>Kristoff Hat &amp; Sash Kit</v>
          </cell>
          <cell r="D1218" t="str">
            <v>Disney</v>
          </cell>
          <cell r="E1218" t="str">
            <v>Frozen</v>
          </cell>
          <cell r="F1218">
            <v>9.99</v>
          </cell>
          <cell r="G1218">
            <v>19.989999999999998</v>
          </cell>
          <cell r="H1218">
            <v>3</v>
          </cell>
          <cell r="I1218"/>
          <cell r="J1218"/>
          <cell r="K1218"/>
          <cell r="L1218"/>
          <cell r="M1218">
            <v>889851217856</v>
          </cell>
          <cell r="N1218" t="str">
            <v>In Production</v>
          </cell>
          <cell r="O1218" t="str">
            <v>https://images.fun.com/products/85664/1-1.jpg</v>
          </cell>
          <cell r="P1218" t="str">
            <v>Disney Frozen</v>
          </cell>
          <cell r="Q1218" t="str">
            <v>2024 Catalog</v>
          </cell>
          <cell r="R1218" t="e">
            <v>#N/A</v>
          </cell>
          <cell r="S1218">
            <v>453125</v>
          </cell>
          <cell r="T1218">
            <v>3</v>
          </cell>
        </row>
        <row r="1219">
          <cell r="A1219" t="str">
            <v>EL453135-ST</v>
          </cell>
          <cell r="B1219" t="str">
            <v>EL453135-ST</v>
          </cell>
          <cell r="C1219" t="str">
            <v>Maleficent Wings</v>
          </cell>
          <cell r="D1219" t="str">
            <v>Disney</v>
          </cell>
          <cell r="E1219" t="str">
            <v>Maleficent</v>
          </cell>
          <cell r="F1219" t="str">
            <v>TBD</v>
          </cell>
          <cell r="G1219" t="str">
            <v>TBD</v>
          </cell>
          <cell r="H1219"/>
          <cell r="I1219"/>
          <cell r="J1219"/>
          <cell r="K1219"/>
          <cell r="L1219"/>
          <cell r="M1219">
            <v>889851217870</v>
          </cell>
          <cell r="N1219" t="str">
            <v>Proto Approved</v>
          </cell>
          <cell r="O1219"/>
          <cell r="P1219" t="str">
            <v>Disney Villains</v>
          </cell>
          <cell r="Q1219" t="str">
            <v>2024 Catalog</v>
          </cell>
          <cell r="R1219" t="e">
            <v>#N/A</v>
          </cell>
          <cell r="S1219">
            <v>453135</v>
          </cell>
          <cell r="T1219">
            <v>3</v>
          </cell>
        </row>
        <row r="1220">
          <cell r="A1220" t="str">
            <v>EL161115-ST</v>
          </cell>
          <cell r="B1220" t="str">
            <v>EL161115-ST</v>
          </cell>
          <cell r="C1220" t="str">
            <v>Rabbit Face Headband</v>
          </cell>
          <cell r="D1220" t="str">
            <v>Disney</v>
          </cell>
          <cell r="E1220" t="str">
            <v>Winnie the Pooh</v>
          </cell>
          <cell r="F1220">
            <v>9.99</v>
          </cell>
          <cell r="G1220">
            <v>19.989999999999998</v>
          </cell>
          <cell r="H1220">
            <v>3</v>
          </cell>
          <cell r="I1220"/>
          <cell r="J1220"/>
          <cell r="K1220"/>
          <cell r="L1220"/>
          <cell r="M1220">
            <v>889851218006</v>
          </cell>
          <cell r="N1220" t="str">
            <v>In Production</v>
          </cell>
          <cell r="O1220" t="str">
            <v>https://images.fun.com/products/82138/1-1.jpg</v>
          </cell>
          <cell r="P1220" t="str">
            <v>Disney Winnie the Pooh</v>
          </cell>
          <cell r="Q1220" t="str">
            <v>2024 Catalog</v>
          </cell>
          <cell r="R1220">
            <v>82138</v>
          </cell>
          <cell r="S1220">
            <v>161115</v>
          </cell>
          <cell r="T1220">
            <v>3</v>
          </cell>
        </row>
        <row r="1221">
          <cell r="A1221" t="str">
            <v>EL400629CH-XL</v>
          </cell>
          <cell r="B1221" t="str">
            <v>EL400629CH-XL</v>
          </cell>
          <cell r="C1221" t="str">
            <v>Sam I Am Costume Kids XL</v>
          </cell>
          <cell r="D1221" t="str">
            <v>Dr. Seuss</v>
          </cell>
          <cell r="E1221" t="str">
            <v>Green Eggs and Ham</v>
          </cell>
          <cell r="F1221">
            <v>15.99</v>
          </cell>
          <cell r="G1221">
            <v>29.99</v>
          </cell>
          <cell r="H1221">
            <v>1</v>
          </cell>
          <cell r="I1221"/>
          <cell r="J1221"/>
          <cell r="K1221"/>
          <cell r="L1221"/>
          <cell r="M1221">
            <v>889851391150</v>
          </cell>
          <cell r="N1221" t="str">
            <v>In Production</v>
          </cell>
          <cell r="O1221" t="str">
            <v>https://images.fun.com/products/70649/1-1.jpg</v>
          </cell>
          <cell r="P1221" t="str">
            <v>Dr. Seuss Green Eggs and Ham Costume</v>
          </cell>
          <cell r="Q1221" t="str">
            <v>2024 Supplement</v>
          </cell>
          <cell r="R1221"/>
          <cell r="S1221" t="str">
            <v>400629CH</v>
          </cell>
          <cell r="T1221">
            <v>3</v>
          </cell>
        </row>
        <row r="1222">
          <cell r="A1222" t="str">
            <v>EL400633AD-S</v>
          </cell>
          <cell r="B1222" t="str">
            <v>EL400633AD-S</v>
          </cell>
          <cell r="C1222" t="str">
            <v>Horton Costume Adult S</v>
          </cell>
          <cell r="D1222" t="str">
            <v>Dr. Seuss</v>
          </cell>
          <cell r="E1222" t="str">
            <v>Horton Hears a Who</v>
          </cell>
          <cell r="F1222">
            <v>23.99</v>
          </cell>
          <cell r="G1222">
            <v>47.99</v>
          </cell>
          <cell r="H1222">
            <v>1</v>
          </cell>
          <cell r="I1222">
            <v>12</v>
          </cell>
          <cell r="J1222"/>
          <cell r="K1222"/>
          <cell r="L1222"/>
          <cell r="M1222" t="str">
            <v>618480048933</v>
          </cell>
          <cell r="N1222" t="str">
            <v>PO Ready</v>
          </cell>
          <cell r="O1222" t="str">
            <v>https://images.fun.com/products/74183/1-1.jpg</v>
          </cell>
          <cell r="P1222" t="str">
            <v>Dr. Seuss Horton Hears a Who Costume</v>
          </cell>
          <cell r="Q1222" t="str">
            <v>2024 Catalog</v>
          </cell>
          <cell r="R1222">
            <v>74183</v>
          </cell>
          <cell r="S1222" t="str">
            <v>400633S</v>
          </cell>
          <cell r="T1222">
            <v>3</v>
          </cell>
        </row>
        <row r="1223">
          <cell r="A1223" t="str">
            <v>EL400632-2T</v>
          </cell>
          <cell r="B1223" t="str">
            <v>EL400632-2T</v>
          </cell>
          <cell r="C1223" t="str">
            <v>Blue Fish Costume Toddler 2T</v>
          </cell>
          <cell r="D1223" t="str">
            <v>Dr. Seuss</v>
          </cell>
          <cell r="E1223" t="str">
            <v>One Fish Two Fish</v>
          </cell>
          <cell r="F1223">
            <v>15.99</v>
          </cell>
          <cell r="G1223">
            <v>31.99</v>
          </cell>
          <cell r="H1223">
            <v>1</v>
          </cell>
          <cell r="I1223">
            <v>24</v>
          </cell>
          <cell r="J1223"/>
          <cell r="K1223"/>
          <cell r="L1223"/>
          <cell r="M1223" t="str">
            <v>618480049732</v>
          </cell>
          <cell r="N1223" t="str">
            <v>PO Ready</v>
          </cell>
          <cell r="O1223" t="str">
            <v>https://images.fun.com/products/78421/1-1.jpg</v>
          </cell>
          <cell r="P1223" t="str">
            <v>Dr. Seuss One Fish Two Fish Costume</v>
          </cell>
          <cell r="Q1223" t="str">
            <v>2024 Catalog</v>
          </cell>
          <cell r="R1223">
            <v>78421</v>
          </cell>
          <cell r="S1223" t="str">
            <v>4006322T</v>
          </cell>
          <cell r="T1223">
            <v>3</v>
          </cell>
        </row>
        <row r="1224">
          <cell r="A1224" t="str">
            <v>EL453112AD-M</v>
          </cell>
          <cell r="B1224" t="str">
            <v>EL453112AD-M</v>
          </cell>
          <cell r="C1224" t="str">
            <v>Star Bellied Sneetch Costume Adult M</v>
          </cell>
          <cell r="D1224" t="str">
            <v>Dr. Seuss</v>
          </cell>
          <cell r="E1224" t="str">
            <v>Dr. Seuss</v>
          </cell>
          <cell r="F1224">
            <v>49.99</v>
          </cell>
          <cell r="G1224">
            <v>69.989999999999995</v>
          </cell>
          <cell r="H1224">
            <v>1</v>
          </cell>
          <cell r="I1224"/>
          <cell r="J1224"/>
          <cell r="K1224"/>
          <cell r="L1224"/>
          <cell r="M1224">
            <v>889851240946</v>
          </cell>
          <cell r="N1224" t="str">
            <v>Pre Pro Approved</v>
          </cell>
          <cell r="O1224" t="str">
            <v>https://images.fun.com/products/88678/1-1.jpg</v>
          </cell>
          <cell r="P1224" t="str">
            <v>Dr. Seuss Star Bellied Sneetch Costume</v>
          </cell>
          <cell r="Q1224" t="str">
            <v>2024 Catalog</v>
          </cell>
          <cell r="R1224">
            <v>88678</v>
          </cell>
          <cell r="S1224" t="str">
            <v>453112-ADM</v>
          </cell>
          <cell r="T1224">
            <v>3</v>
          </cell>
        </row>
        <row r="1225">
          <cell r="A1225" t="str">
            <v>EL453112AD-L</v>
          </cell>
          <cell r="B1225" t="str">
            <v>EL453112AD-L</v>
          </cell>
          <cell r="C1225" t="str">
            <v>Star Bellied Sneetch Costume Adult L</v>
          </cell>
          <cell r="D1225" t="str">
            <v>Dr. Seuss</v>
          </cell>
          <cell r="E1225" t="str">
            <v>Dr. Seuss</v>
          </cell>
          <cell r="F1225">
            <v>49.99</v>
          </cell>
          <cell r="G1225">
            <v>69.989999999999995</v>
          </cell>
          <cell r="H1225">
            <v>1</v>
          </cell>
          <cell r="I1225"/>
          <cell r="J1225"/>
          <cell r="K1225"/>
          <cell r="L1225"/>
          <cell r="M1225">
            <v>889851213186</v>
          </cell>
          <cell r="N1225" t="str">
            <v>Pre Pro Approved</v>
          </cell>
          <cell r="O1225" t="str">
            <v>https://images.fun.com/products/88678/1-1.jpg</v>
          </cell>
          <cell r="P1225" t="str">
            <v>Dr. Seuss Star Bellied Sneetch Costume</v>
          </cell>
          <cell r="Q1225" t="str">
            <v>2024 Catalog</v>
          </cell>
          <cell r="R1225">
            <v>88678</v>
          </cell>
          <cell r="S1225" t="str">
            <v>453112-ADL</v>
          </cell>
          <cell r="T1225">
            <v>3</v>
          </cell>
        </row>
        <row r="1226">
          <cell r="A1226" t="str">
            <v>EL451333-2T</v>
          </cell>
          <cell r="B1226" t="str">
            <v>EL451333-2T</v>
          </cell>
          <cell r="C1226" t="str">
            <v>Dr. Seuss Grinch Open Face Toddler Costume 2T</v>
          </cell>
          <cell r="D1226" t="str">
            <v>Dr. Seuss</v>
          </cell>
          <cell r="E1226" t="str">
            <v>The Grinch</v>
          </cell>
          <cell r="F1226">
            <v>34.99</v>
          </cell>
          <cell r="G1226">
            <v>69.989999999999995</v>
          </cell>
          <cell r="H1226">
            <v>1</v>
          </cell>
          <cell r="I1226"/>
          <cell r="J1226"/>
          <cell r="K1226"/>
          <cell r="L1226"/>
          <cell r="M1226">
            <v>889851206645</v>
          </cell>
          <cell r="N1226" t="str">
            <v>PO Ready</v>
          </cell>
          <cell r="O1226" t="str">
            <v>https://images.fun.com/products/77200/1-1.jpg</v>
          </cell>
          <cell r="P1226" t="str">
            <v>Dr. Seuss The Grinch Costume</v>
          </cell>
          <cell r="Q1226" t="str">
            <v>2024 Catalog</v>
          </cell>
          <cell r="R1226">
            <v>77200</v>
          </cell>
          <cell r="S1226" t="str">
            <v>4513332T</v>
          </cell>
          <cell r="T1226">
            <v>3</v>
          </cell>
        </row>
        <row r="1227">
          <cell r="A1227" t="str">
            <v>EL451331-L</v>
          </cell>
          <cell r="B1227" t="str">
            <v>EL451331-L</v>
          </cell>
          <cell r="C1227" t="str">
            <v>Dr. Seuss Grinch Open Face Adult Costume L</v>
          </cell>
          <cell r="D1227" t="str">
            <v>Dr. Seuss</v>
          </cell>
          <cell r="E1227" t="str">
            <v>The Grinch</v>
          </cell>
          <cell r="F1227">
            <v>44.99</v>
          </cell>
          <cell r="G1227">
            <v>84.99</v>
          </cell>
          <cell r="H1227">
            <v>1</v>
          </cell>
          <cell r="I1227"/>
          <cell r="J1227"/>
          <cell r="K1227"/>
          <cell r="L1227"/>
          <cell r="M1227">
            <v>889851206591</v>
          </cell>
          <cell r="N1227"/>
          <cell r="O1227" t="str">
            <v>https://images.fun.com/products/77202/1-1.jpg</v>
          </cell>
          <cell r="P1227" t="str">
            <v>Dr. Seuss The Grinch Costume</v>
          </cell>
          <cell r="Q1227" t="str">
            <v>2024 Catalog</v>
          </cell>
          <cell r="R1227"/>
          <cell r="S1227" t="str">
            <v>EL451331-L</v>
          </cell>
          <cell r="T1227">
            <v>3</v>
          </cell>
        </row>
        <row r="1228">
          <cell r="A1228" t="str">
            <v>EL451341CH-S/M</v>
          </cell>
          <cell r="B1228" t="str">
            <v>EL451341CH-S/M</v>
          </cell>
          <cell r="C1228" t="str">
            <v>The Grinch Velboa Pants Kids S/M</v>
          </cell>
          <cell r="D1228" t="str">
            <v>Dr. Seuss</v>
          </cell>
          <cell r="E1228" t="str">
            <v>The Grinch</v>
          </cell>
          <cell r="F1228">
            <v>8.5</v>
          </cell>
          <cell r="G1228">
            <v>16.989999999999998</v>
          </cell>
          <cell r="H1228">
            <v>1</v>
          </cell>
          <cell r="I1228">
            <v>24</v>
          </cell>
          <cell r="J1228"/>
          <cell r="K1228"/>
          <cell r="L1228"/>
          <cell r="M1228" t="str">
            <v>618480046939</v>
          </cell>
          <cell r="N1228" t="str">
            <v>PO Ready</v>
          </cell>
          <cell r="O1228" t="str">
            <v>https://images.fun.com/products/77733/1-1.jpg</v>
          </cell>
          <cell r="P1228" t="str">
            <v>Dr. Seuss The Grinch Costume Accessories</v>
          </cell>
          <cell r="Q1228" t="str">
            <v>2024 Catalog</v>
          </cell>
          <cell r="R1228">
            <v>77733</v>
          </cell>
          <cell r="S1228" t="str">
            <v>451347SM</v>
          </cell>
          <cell r="T1228">
            <v>3</v>
          </cell>
        </row>
        <row r="1229">
          <cell r="A1229" t="str">
            <v>EL451341CH-L/XL</v>
          </cell>
          <cell r="B1229" t="str">
            <v>EL451341CH-L/XL</v>
          </cell>
          <cell r="C1229" t="str">
            <v>The Grinch Velboa Pants Kids L/XL</v>
          </cell>
          <cell r="D1229" t="str">
            <v>Dr. Seuss</v>
          </cell>
          <cell r="E1229" t="str">
            <v>The Grinch</v>
          </cell>
          <cell r="F1229">
            <v>8.99</v>
          </cell>
          <cell r="G1229">
            <v>16.989999999999998</v>
          </cell>
          <cell r="H1229">
            <v>1</v>
          </cell>
          <cell r="I1229">
            <v>24</v>
          </cell>
          <cell r="J1229"/>
          <cell r="K1229"/>
          <cell r="L1229"/>
          <cell r="M1229" t="str">
            <v>889851206782</v>
          </cell>
          <cell r="N1229" t="str">
            <v>PO Ready</v>
          </cell>
          <cell r="O1229" t="str">
            <v>https://images.fun.com/products/77733/1-1.jpg</v>
          </cell>
          <cell r="P1229" t="str">
            <v>Dr. Seuss The Grinch Costume Accessories</v>
          </cell>
          <cell r="Q1229" t="str">
            <v>2024 Catalog</v>
          </cell>
          <cell r="R1229">
            <v>77733</v>
          </cell>
          <cell r="S1229" t="str">
            <v>451347LXL</v>
          </cell>
          <cell r="T1229">
            <v>3</v>
          </cell>
        </row>
        <row r="1230">
          <cell r="A1230" t="str">
            <v>EL451337-18MO</v>
          </cell>
          <cell r="B1230" t="str">
            <v>EL451337-18MO</v>
          </cell>
          <cell r="C1230" t="str">
            <v>Max Costume Toddler 18mo</v>
          </cell>
          <cell r="D1230" t="str">
            <v>Dr. Seuss</v>
          </cell>
          <cell r="E1230" t="str">
            <v>The Grinch</v>
          </cell>
          <cell r="F1230">
            <v>15.99</v>
          </cell>
          <cell r="G1230">
            <v>34.99</v>
          </cell>
          <cell r="H1230">
            <v>1</v>
          </cell>
          <cell r="I1230"/>
          <cell r="J1230"/>
          <cell r="K1230"/>
          <cell r="L1230"/>
          <cell r="M1230">
            <v>889851411315</v>
          </cell>
          <cell r="N1230" t="str">
            <v xml:space="preserve">PO Ready </v>
          </cell>
          <cell r="O1230" t="str">
            <v>https://images.fun.com/products/78283/1-1.jpg</v>
          </cell>
          <cell r="P1230" t="str">
            <v>Dr. Seuss The Grinch Max Costume</v>
          </cell>
          <cell r="Q1230" t="str">
            <v>2024 Supplement</v>
          </cell>
          <cell r="R1230"/>
          <cell r="S1230">
            <v>451337</v>
          </cell>
          <cell r="T1230">
            <v>3</v>
          </cell>
        </row>
        <row r="1231">
          <cell r="A1231" t="str">
            <v>EL451336CH-S</v>
          </cell>
          <cell r="B1231" t="str">
            <v>EL451336CH-S</v>
          </cell>
          <cell r="C1231" t="str">
            <v>Max Costume Kids S</v>
          </cell>
          <cell r="D1231" t="str">
            <v>Dr. Seuss</v>
          </cell>
          <cell r="E1231" t="str">
            <v>The Grinch</v>
          </cell>
          <cell r="F1231">
            <v>21.5</v>
          </cell>
          <cell r="G1231">
            <v>42.99</v>
          </cell>
          <cell r="H1231">
            <v>1</v>
          </cell>
          <cell r="I1231">
            <v>18</v>
          </cell>
          <cell r="J1231"/>
          <cell r="K1231"/>
          <cell r="L1231"/>
          <cell r="M1231" t="str">
            <v>889851213063</v>
          </cell>
          <cell r="N1231" t="str">
            <v>In Production</v>
          </cell>
          <cell r="O1231" t="str">
            <v>https://images.fun.com/products/78282/1-1.jpg</v>
          </cell>
          <cell r="P1231" t="str">
            <v>Dr. Seuss The Grinch Max Costume</v>
          </cell>
          <cell r="Q1231" t="str">
            <v>2024 Catalog</v>
          </cell>
          <cell r="R1231">
            <v>86369</v>
          </cell>
          <cell r="S1231" t="str">
            <v>451336S</v>
          </cell>
          <cell r="T1231">
            <v>3</v>
          </cell>
        </row>
        <row r="1232">
          <cell r="A1232" t="str">
            <v>EL451336AD-XL</v>
          </cell>
          <cell r="B1232" t="str">
            <v>EL451336AD-XL</v>
          </cell>
          <cell r="C1232" t="str">
            <v>Max Costume Adult XL</v>
          </cell>
          <cell r="D1232" t="str">
            <v>Dr. Seuss</v>
          </cell>
          <cell r="E1232" t="str">
            <v>The Grinch</v>
          </cell>
          <cell r="F1232">
            <v>26.5</v>
          </cell>
          <cell r="G1232">
            <v>52.99</v>
          </cell>
          <cell r="H1232">
            <v>1</v>
          </cell>
          <cell r="I1232">
            <v>12</v>
          </cell>
          <cell r="J1232"/>
          <cell r="K1232"/>
          <cell r="L1232"/>
          <cell r="M1232" t="str">
            <v>889851213100</v>
          </cell>
          <cell r="N1232" t="str">
            <v>PO Ready</v>
          </cell>
          <cell r="O1232" t="str">
            <v>https://images.fun.com/products/86370/1-1.jpg</v>
          </cell>
          <cell r="P1232" t="str">
            <v>Dr. Seuss The Grinch Max Costume</v>
          </cell>
          <cell r="Q1232" t="str">
            <v>2024 Catalog</v>
          </cell>
          <cell r="R1232">
            <v>86370</v>
          </cell>
          <cell r="S1232" t="str">
            <v>451338-XL</v>
          </cell>
          <cell r="T1232">
            <v>3</v>
          </cell>
        </row>
        <row r="1233">
          <cell r="A1233" t="str">
            <v>EL451336PL-2X</v>
          </cell>
          <cell r="B1233" t="str">
            <v>EL451336PL-2X</v>
          </cell>
          <cell r="C1233" t="str">
            <v>Max Costume Adult Plus 2X</v>
          </cell>
          <cell r="D1233" t="str">
            <v>Dr. Seuss</v>
          </cell>
          <cell r="E1233" t="str">
            <v>The Grinch</v>
          </cell>
          <cell r="F1233">
            <v>29.99</v>
          </cell>
          <cell r="G1233">
            <v>59.99</v>
          </cell>
          <cell r="H1233">
            <v>1</v>
          </cell>
          <cell r="I1233">
            <v>12</v>
          </cell>
          <cell r="J1233"/>
          <cell r="K1233"/>
          <cell r="L1233"/>
          <cell r="M1233" t="str">
            <v>618480046854</v>
          </cell>
          <cell r="N1233" t="str">
            <v>In Production</v>
          </cell>
          <cell r="O1233" t="str">
            <v>https://images.fun.com/products/86499/1-1.jpg</v>
          </cell>
          <cell r="P1233" t="str">
            <v>Dr. Seuss The Grinch Max Costume</v>
          </cell>
          <cell r="Q1233" t="str">
            <v>2024 Catalog</v>
          </cell>
          <cell r="R1233">
            <v>86499</v>
          </cell>
          <cell r="S1233" t="str">
            <v>451339-2X</v>
          </cell>
          <cell r="T1233">
            <v>3</v>
          </cell>
        </row>
        <row r="1234">
          <cell r="A1234" t="str">
            <v>EL451381-12/18mo</v>
          </cell>
          <cell r="B1234" t="str">
            <v>EL451381-12/18mo</v>
          </cell>
          <cell r="C1234" t="str">
            <v>The Grinch Santa Costume Infant 12-18mo</v>
          </cell>
          <cell r="D1234" t="str">
            <v>Dr. Seuss</v>
          </cell>
          <cell r="E1234" t="str">
            <v>The Grinch</v>
          </cell>
          <cell r="F1234">
            <v>22.99</v>
          </cell>
          <cell r="G1234">
            <v>39.99</v>
          </cell>
          <cell r="H1234">
            <v>1</v>
          </cell>
          <cell r="I1234"/>
          <cell r="J1234"/>
          <cell r="K1234"/>
          <cell r="L1234"/>
          <cell r="M1234">
            <v>889851257029</v>
          </cell>
          <cell r="N1234" t="str">
            <v>In Production</v>
          </cell>
          <cell r="O1234" t="str">
            <v>https://images.fun.com/products/85654/1-1.jpg</v>
          </cell>
          <cell r="P1234" t="str">
            <v>Dr. Seuss The Grinch Santa Costume</v>
          </cell>
          <cell r="Q1234" t="str">
            <v>2024 Catalog</v>
          </cell>
          <cell r="R1234">
            <v>85654</v>
          </cell>
          <cell r="S1234" t="str">
            <v>EL451381-1218M</v>
          </cell>
          <cell r="T1234">
            <v>3</v>
          </cell>
        </row>
        <row r="1235">
          <cell r="A1235" t="str">
            <v>EL451328-XS</v>
          </cell>
          <cell r="B1235" t="str">
            <v>EL451328-XS</v>
          </cell>
          <cell r="C1235" t="str">
            <v>The Grinch Santa Open Face Costume Adult XS</v>
          </cell>
          <cell r="D1235" t="str">
            <v>Dr. Seuss</v>
          </cell>
          <cell r="E1235" t="str">
            <v>The Grinch</v>
          </cell>
          <cell r="F1235">
            <v>42.5</v>
          </cell>
          <cell r="G1235">
            <v>84.99</v>
          </cell>
          <cell r="H1235">
            <v>1</v>
          </cell>
          <cell r="I1235">
            <v>10</v>
          </cell>
          <cell r="J1235"/>
          <cell r="K1235"/>
          <cell r="L1235"/>
          <cell r="M1235" t="str">
            <v>889851206553</v>
          </cell>
          <cell r="N1235" t="str">
            <v>PO Ready</v>
          </cell>
          <cell r="O1235" t="str">
            <v>https://images.fun.com/products/75749/1-1.jpg</v>
          </cell>
          <cell r="P1235" t="str">
            <v>Dr. Seuss The Grinch Santa Costume</v>
          </cell>
          <cell r="Q1235" t="str">
            <v>2024 Catalog</v>
          </cell>
          <cell r="R1235">
            <v>75749</v>
          </cell>
          <cell r="S1235" t="str">
            <v>451328XS</v>
          </cell>
          <cell r="T1235">
            <v>3</v>
          </cell>
        </row>
        <row r="1236">
          <cell r="A1236" t="str">
            <v>EL400620TD-18MO</v>
          </cell>
          <cell r="B1236" t="str">
            <v>EL400620TD-18MO</v>
          </cell>
          <cell r="C1236" t="str">
            <v>Thing 1&amp;2 Deluxe Costume Toddler 18M</v>
          </cell>
          <cell r="D1236" t="str">
            <v>Dr. Seuss</v>
          </cell>
          <cell r="E1236" t="str">
            <v>The Cat in the Hat</v>
          </cell>
          <cell r="F1236">
            <v>15.99</v>
          </cell>
          <cell r="G1236">
            <v>29.99</v>
          </cell>
          <cell r="H1236">
            <v>1</v>
          </cell>
          <cell r="I1236"/>
          <cell r="J1236"/>
          <cell r="K1236"/>
          <cell r="L1236"/>
          <cell r="M1236">
            <v>889851391105</v>
          </cell>
          <cell r="N1236" t="str">
            <v xml:space="preserve">PO Ready </v>
          </cell>
          <cell r="O1236" t="str">
            <v>https://images.fun.com/products/70642/1-1.jpg</v>
          </cell>
          <cell r="P1236" t="str">
            <v>Dr. Seuss Thing 1 &amp; 2 Costume</v>
          </cell>
          <cell r="Q1236" t="str">
            <v>2024 Supplement</v>
          </cell>
          <cell r="R1236"/>
          <cell r="S1236" t="str">
            <v>400620TD</v>
          </cell>
          <cell r="T1236">
            <v>3</v>
          </cell>
        </row>
        <row r="1237">
          <cell r="A1237" t="str">
            <v>EL433668-ST</v>
          </cell>
          <cell r="B1237" t="str">
            <v>EL433668-ST</v>
          </cell>
          <cell r="C1237" t="str">
            <v>Unicorn Costume Back Hooves Silver</v>
          </cell>
          <cell r="D1237" t="str">
            <v>elope</v>
          </cell>
          <cell r="E1237" t="str">
            <v>Elope Originals</v>
          </cell>
          <cell r="F1237">
            <v>4.5</v>
          </cell>
          <cell r="G1237">
            <v>8.99</v>
          </cell>
          <cell r="H1237">
            <v>3</v>
          </cell>
          <cell r="I1237">
            <v>96</v>
          </cell>
          <cell r="J1237"/>
          <cell r="K1237"/>
          <cell r="L1237"/>
          <cell r="M1237" t="str">
            <v>618480038750</v>
          </cell>
          <cell r="N1237" t="str">
            <v>In Production</v>
          </cell>
          <cell r="O1237" t="str">
            <v>https://images.fun.com/products/69283/1-1.jpg</v>
          </cell>
          <cell r="P1237" t="str">
            <v>elope Animal</v>
          </cell>
          <cell r="Q1237" t="str">
            <v>2024 Catalog</v>
          </cell>
          <cell r="R1237">
            <v>69283</v>
          </cell>
          <cell r="S1237">
            <v>433668</v>
          </cell>
          <cell r="T1237">
            <v>3</v>
          </cell>
        </row>
        <row r="1238">
          <cell r="A1238" t="str">
            <v>EL161122-ST</v>
          </cell>
          <cell r="B1238" t="str">
            <v>EL161122-ST</v>
          </cell>
          <cell r="C1238" t="str">
            <v>Bunny Plush Headband</v>
          </cell>
          <cell r="D1238" t="str">
            <v>elope</v>
          </cell>
          <cell r="E1238" t="str">
            <v>Elope Originals</v>
          </cell>
          <cell r="F1238">
            <v>7.99</v>
          </cell>
          <cell r="G1238">
            <v>15.99</v>
          </cell>
          <cell r="H1238">
            <v>3</v>
          </cell>
          <cell r="I1238">
            <v>40</v>
          </cell>
          <cell r="J1238"/>
          <cell r="K1238"/>
          <cell r="L1238"/>
          <cell r="M1238" t="str">
            <v>889851220184</v>
          </cell>
          <cell r="N1238" t="str">
            <v>In Production</v>
          </cell>
          <cell r="O1238" t="str">
            <v>https://images.fun.com/products/80776/1-1.jpg</v>
          </cell>
          <cell r="P1238" t="str">
            <v>elope Animal Headband</v>
          </cell>
          <cell r="Q1238" t="str">
            <v>2024 Catalog</v>
          </cell>
          <cell r="R1238">
            <v>80776</v>
          </cell>
          <cell r="S1238">
            <v>161122</v>
          </cell>
          <cell r="T1238">
            <v>3</v>
          </cell>
        </row>
        <row r="1239">
          <cell r="A1239" t="str">
            <v>EL453529-ST</v>
          </cell>
          <cell r="B1239" t="str">
            <v>EL453529-ST</v>
          </cell>
          <cell r="C1239" t="str">
            <v>Football Purse</v>
          </cell>
          <cell r="D1239" t="str">
            <v>elope</v>
          </cell>
          <cell r="E1239" t="str">
            <v>Elope Originals</v>
          </cell>
          <cell r="F1239">
            <v>12.5</v>
          </cell>
          <cell r="G1239">
            <v>24.99</v>
          </cell>
          <cell r="H1239">
            <v>1</v>
          </cell>
          <cell r="I1239"/>
          <cell r="J1239"/>
          <cell r="K1239"/>
          <cell r="L1239"/>
          <cell r="M1239">
            <v>889851265512</v>
          </cell>
          <cell r="N1239" t="str">
            <v>Pre Pro Approved</v>
          </cell>
          <cell r="O1239"/>
          <cell r="P1239" t="str">
            <v>elope Character Bag</v>
          </cell>
          <cell r="Q1239" t="str">
            <v>2024 Catalog</v>
          </cell>
          <cell r="R1239" t="e">
            <v>#N/A</v>
          </cell>
          <cell r="S1239">
            <v>453529</v>
          </cell>
          <cell r="T1239">
            <v>3</v>
          </cell>
        </row>
        <row r="1240">
          <cell r="A1240" t="str">
            <v>EL453163-ST</v>
          </cell>
          <cell r="B1240" t="str">
            <v>EL453163-ST</v>
          </cell>
          <cell r="C1240" t="str">
            <v>Ceiling Fan Costume Kit</v>
          </cell>
          <cell r="D1240" t="str">
            <v>elope</v>
          </cell>
          <cell r="E1240" t="str">
            <v>Elope Originals</v>
          </cell>
          <cell r="F1240">
            <v>14.99</v>
          </cell>
          <cell r="G1240">
            <v>29.99</v>
          </cell>
          <cell r="H1240">
            <v>3</v>
          </cell>
          <cell r="I1240"/>
          <cell r="J1240"/>
          <cell r="K1240"/>
          <cell r="L1240"/>
          <cell r="M1240">
            <v>889851224205</v>
          </cell>
          <cell r="N1240" t="str">
            <v>Proto Approved</v>
          </cell>
          <cell r="O1240"/>
          <cell r="P1240" t="str">
            <v>elope Costume Kit</v>
          </cell>
          <cell r="Q1240" t="str">
            <v>2024 Catalog</v>
          </cell>
          <cell r="R1240" t="e">
            <v>#N/A</v>
          </cell>
          <cell r="S1240">
            <v>453163</v>
          </cell>
          <cell r="T1240">
            <v>3</v>
          </cell>
        </row>
        <row r="1241">
          <cell r="A1241" t="str">
            <v>EL451357-ST</v>
          </cell>
          <cell r="B1241" t="str">
            <v>EL451357-ST</v>
          </cell>
          <cell r="C1241" t="str">
            <v>Mad Scientist Costume Kit (4 pc)</v>
          </cell>
          <cell r="D1241" t="str">
            <v>elope</v>
          </cell>
          <cell r="E1241" t="str">
            <v>Elope Originals</v>
          </cell>
          <cell r="F1241">
            <v>10.99</v>
          </cell>
          <cell r="G1241">
            <v>21.99</v>
          </cell>
          <cell r="H1241">
            <v>3</v>
          </cell>
          <cell r="I1241">
            <v>24</v>
          </cell>
          <cell r="J1241"/>
          <cell r="K1241"/>
          <cell r="L1241"/>
          <cell r="M1241" t="str">
            <v>618480047295</v>
          </cell>
          <cell r="N1241" t="str">
            <v>PO Ready</v>
          </cell>
          <cell r="O1241" t="str">
            <v>https://images.fun.com/products/75013/1-1.jpg</v>
          </cell>
          <cell r="P1241" t="str">
            <v>elope Costume Kit</v>
          </cell>
          <cell r="Q1241" t="str">
            <v>2024 Catalog</v>
          </cell>
          <cell r="R1241">
            <v>75013</v>
          </cell>
          <cell r="S1241">
            <v>451357</v>
          </cell>
          <cell r="T1241">
            <v>3</v>
          </cell>
        </row>
        <row r="1242">
          <cell r="A1242" t="str">
            <v>EL453190-ST</v>
          </cell>
          <cell r="B1242" t="str">
            <v>EL453190-ST</v>
          </cell>
          <cell r="C1242" t="str">
            <v>Goth Valentine's Day Socks 5-Pack</v>
          </cell>
          <cell r="D1242" t="str">
            <v>elope</v>
          </cell>
          <cell r="E1242" t="str">
            <v>Elope Originals</v>
          </cell>
          <cell r="F1242">
            <v>8.5</v>
          </cell>
          <cell r="G1242">
            <v>17</v>
          </cell>
          <cell r="H1242">
            <v>3</v>
          </cell>
          <cell r="I1242" t="str">
            <v/>
          </cell>
          <cell r="J1242"/>
          <cell r="K1242"/>
          <cell r="L1242"/>
          <cell r="M1242" t="str">
            <v>889851228555</v>
          </cell>
          <cell r="N1242" t="str">
            <v>In Production</v>
          </cell>
          <cell r="O1242" t="str">
            <v>https://images.fun.com/products/80853/1-1.jpg</v>
          </cell>
          <cell r="P1242" t="str">
            <v>elope Holiday Valentine's Day</v>
          </cell>
          <cell r="Q1242" t="str">
            <v>2024 Catalog</v>
          </cell>
          <cell r="R1242">
            <v>80853</v>
          </cell>
          <cell r="S1242">
            <v>453190</v>
          </cell>
          <cell r="T1242">
            <v>3</v>
          </cell>
        </row>
        <row r="1243">
          <cell r="A1243" t="str">
            <v>EL453505-ST</v>
          </cell>
          <cell r="B1243" t="str">
            <v>EL453505-ST</v>
          </cell>
          <cell r="C1243" t="str">
            <v>Adult Wreck it Ralph - Fix it Felix Kit</v>
          </cell>
          <cell r="D1243" t="str">
            <v>Disney</v>
          </cell>
          <cell r="E1243" t="str">
            <v>Pixar</v>
          </cell>
          <cell r="F1243">
            <v>19.989999999999998</v>
          </cell>
          <cell r="G1243">
            <v>39.99</v>
          </cell>
          <cell r="H1243">
            <v>3</v>
          </cell>
          <cell r="I1243"/>
          <cell r="J1243"/>
          <cell r="K1243"/>
          <cell r="L1243"/>
          <cell r="M1243">
            <v>889851318300</v>
          </cell>
          <cell r="N1243" t="str">
            <v>In Production</v>
          </cell>
          <cell r="O1243" t="str">
            <v>https://images.fun.com/products/89622/1-1.jpg</v>
          </cell>
          <cell r="P1243" t="str">
            <v xml:space="preserve">Disney </v>
          </cell>
          <cell r="Q1243" t="str">
            <v>Online</v>
          </cell>
          <cell r="R1243"/>
          <cell r="S1243">
            <v>453505</v>
          </cell>
          <cell r="T1243">
            <v>2</v>
          </cell>
        </row>
        <row r="1244">
          <cell r="A1244" t="str">
            <v>EL453203-ST</v>
          </cell>
          <cell r="B1244" t="str">
            <v>EL453203-ST</v>
          </cell>
          <cell r="C1244" t="str">
            <v>Chip Baby Carrier Cover</v>
          </cell>
          <cell r="D1244" t="str">
            <v>Disney</v>
          </cell>
          <cell r="E1244" t="str">
            <v>Beauty &amp; The Beast</v>
          </cell>
          <cell r="F1244">
            <v>19.989999999999998</v>
          </cell>
          <cell r="G1244">
            <v>39.99</v>
          </cell>
          <cell r="H1244">
            <v>1</v>
          </cell>
          <cell r="I1244" t="str">
            <v/>
          </cell>
          <cell r="J1244"/>
          <cell r="K1244"/>
          <cell r="L1244"/>
          <cell r="M1244" t="str">
            <v>889851217719</v>
          </cell>
          <cell r="N1244" t="str">
            <v>In Production</v>
          </cell>
          <cell r="O1244" t="str">
            <v>https://images.fun.com/products/85659/1-1.jpg</v>
          </cell>
          <cell r="P1244" t="str">
            <v>Disney Baby Carrier</v>
          </cell>
          <cell r="Q1244" t="str">
            <v>2024 Catalog</v>
          </cell>
          <cell r="R1244">
            <v>85659</v>
          </cell>
          <cell r="S1244">
            <v>453203</v>
          </cell>
          <cell r="T1244">
            <v>2</v>
          </cell>
        </row>
        <row r="1245">
          <cell r="A1245" t="str">
            <v>EL453491-ST</v>
          </cell>
          <cell r="B1245" t="str">
            <v>EL453491-ST</v>
          </cell>
          <cell r="C1245" t="str">
            <v>Baby Carrier -  Incredibles</v>
          </cell>
          <cell r="D1245" t="str">
            <v>Disney</v>
          </cell>
          <cell r="E1245" t="str">
            <v>Incredibles</v>
          </cell>
          <cell r="F1245">
            <v>19.989999999999998</v>
          </cell>
          <cell r="G1245">
            <v>39.99</v>
          </cell>
          <cell r="H1245">
            <v>1</v>
          </cell>
          <cell r="I1245"/>
          <cell r="J1245"/>
          <cell r="K1245"/>
          <cell r="L1245"/>
          <cell r="M1245">
            <v>889851263921</v>
          </cell>
          <cell r="N1245" t="str">
            <v>Concept Approved</v>
          </cell>
          <cell r="O1245"/>
          <cell r="P1245" t="str">
            <v>Disney Baby Carrier</v>
          </cell>
          <cell r="Q1245" t="str">
            <v>2024 Catalog</v>
          </cell>
          <cell r="R1245" t="e">
            <v>#N/A</v>
          </cell>
          <cell r="S1245">
            <v>453491</v>
          </cell>
          <cell r="T1245">
            <v>2</v>
          </cell>
        </row>
        <row r="1246">
          <cell r="A1246" t="str">
            <v>EL453497-ST</v>
          </cell>
          <cell r="B1246" t="str">
            <v>EL453497-ST</v>
          </cell>
          <cell r="C1246" t="str">
            <v>Baby Carrier - Ariel</v>
          </cell>
          <cell r="D1246" t="str">
            <v>Disney</v>
          </cell>
          <cell r="E1246" t="str">
            <v>Little Mermaid</v>
          </cell>
          <cell r="F1246">
            <v>14.99</v>
          </cell>
          <cell r="G1246">
            <v>29.99</v>
          </cell>
          <cell r="H1246">
            <v>1</v>
          </cell>
          <cell r="I1246"/>
          <cell r="J1246"/>
          <cell r="K1246"/>
          <cell r="L1246"/>
          <cell r="M1246">
            <v>889851318225</v>
          </cell>
          <cell r="N1246" t="str">
            <v xml:space="preserve">PO Ready </v>
          </cell>
          <cell r="O1246" t="str">
            <v>https://images.fun.com/products/89252/1-1.jpg</v>
          </cell>
          <cell r="P1246" t="str">
            <v>Disney Baby Carrier</v>
          </cell>
          <cell r="Q1246" t="str">
            <v>2024 Supplement</v>
          </cell>
          <cell r="R1246"/>
          <cell r="S1246">
            <v>453497</v>
          </cell>
          <cell r="T1246">
            <v>2</v>
          </cell>
        </row>
        <row r="1247">
          <cell r="A1247" t="str">
            <v>EL7391-ST</v>
          </cell>
          <cell r="B1247" t="str">
            <v>EL7391-ST</v>
          </cell>
          <cell r="C1247" t="str">
            <v>Pixar Up Dug Baby Carrier Cover</v>
          </cell>
          <cell r="D1247" t="str">
            <v>Disney</v>
          </cell>
          <cell r="E1247" t="str">
            <v>Pixar</v>
          </cell>
          <cell r="F1247">
            <v>14.99</v>
          </cell>
          <cell r="G1247">
            <v>29.99</v>
          </cell>
          <cell r="H1247">
            <v>1</v>
          </cell>
          <cell r="I1247"/>
          <cell r="J1247"/>
          <cell r="K1247"/>
          <cell r="L1247"/>
          <cell r="M1247">
            <v>889851408100</v>
          </cell>
          <cell r="N1247" t="str">
            <v>In Production</v>
          </cell>
          <cell r="O1247" t="str">
            <v>https://images.fun.com/products/91660/1-1.jpg</v>
          </cell>
          <cell r="P1247" t="str">
            <v>Disney Baby Carrier</v>
          </cell>
          <cell r="Q1247" t="str">
            <v>2024 Supplement</v>
          </cell>
          <cell r="R1247"/>
          <cell r="S1247">
            <v>7391</v>
          </cell>
          <cell r="T1247">
            <v>2</v>
          </cell>
        </row>
        <row r="1248">
          <cell r="A1248" t="str">
            <v>EL7380-ST</v>
          </cell>
          <cell r="B1248" t="str">
            <v>EL7380-ST</v>
          </cell>
          <cell r="C1248" t="str">
            <v>Princess and the Frog Ray Baby Carrier</v>
          </cell>
          <cell r="D1248" t="str">
            <v>Disney</v>
          </cell>
          <cell r="E1248" t="str">
            <v xml:space="preserve">Princess &amp; Frog  </v>
          </cell>
          <cell r="F1248">
            <v>14.99</v>
          </cell>
          <cell r="G1248">
            <v>29.99</v>
          </cell>
          <cell r="H1248">
            <v>1</v>
          </cell>
          <cell r="I1248"/>
          <cell r="J1248"/>
          <cell r="K1248"/>
          <cell r="L1248"/>
          <cell r="M1248">
            <v>889851408094</v>
          </cell>
          <cell r="N1248" t="str">
            <v>In Production</v>
          </cell>
          <cell r="O1248" t="str">
            <v>https://images.fun.com/products/91648/1-1.jpg</v>
          </cell>
          <cell r="P1248" t="str">
            <v>Disney Baby Carrier</v>
          </cell>
          <cell r="Q1248" t="str">
            <v>2024 Supplement</v>
          </cell>
          <cell r="R1248"/>
          <cell r="S1248">
            <v>7380</v>
          </cell>
          <cell r="T1248">
            <v>2</v>
          </cell>
        </row>
        <row r="1249">
          <cell r="A1249" t="str">
            <v>EL7373-ST</v>
          </cell>
          <cell r="B1249" t="str">
            <v>EL7373-ST</v>
          </cell>
          <cell r="C1249" t="str">
            <v xml:space="preserve">Timon &amp; Pumbaa Baby Carrier Costume </v>
          </cell>
          <cell r="D1249" t="str">
            <v>Disney</v>
          </cell>
          <cell r="E1249" t="str">
            <v>The Lion King</v>
          </cell>
          <cell r="F1249">
            <v>17.5</v>
          </cell>
          <cell r="G1249">
            <v>34.99</v>
          </cell>
          <cell r="H1249">
            <v>1</v>
          </cell>
          <cell r="I1249"/>
          <cell r="J1249"/>
          <cell r="K1249"/>
          <cell r="L1249"/>
          <cell r="M1249">
            <v>889851414538</v>
          </cell>
          <cell r="N1249" t="str">
            <v>In Production</v>
          </cell>
          <cell r="O1249" t="str">
            <v>https://images.fun.com/products/91640/1-1.jpg</v>
          </cell>
          <cell r="P1249" t="str">
            <v>Disney Baby Carrier</v>
          </cell>
          <cell r="Q1249" t="str">
            <v>2024 Supplement</v>
          </cell>
          <cell r="R1249"/>
          <cell r="S1249">
            <v>7373</v>
          </cell>
          <cell r="T1249">
            <v>2</v>
          </cell>
        </row>
        <row r="1250">
          <cell r="A1250" t="str">
            <v>EL7531-ST</v>
          </cell>
          <cell r="B1250" t="str">
            <v>EL7531-ST</v>
          </cell>
          <cell r="C1250" t="str">
            <v>Envy Character Headband</v>
          </cell>
          <cell r="D1250" t="str">
            <v>Disney</v>
          </cell>
          <cell r="E1250" t="str">
            <v>Pixar</v>
          </cell>
          <cell r="F1250">
            <v>9.99</v>
          </cell>
          <cell r="G1250">
            <v>19.989999999999998</v>
          </cell>
          <cell r="H1250">
            <v>3</v>
          </cell>
          <cell r="I1250"/>
          <cell r="J1250"/>
          <cell r="K1250"/>
          <cell r="L1250"/>
          <cell r="M1250">
            <v>889851429419</v>
          </cell>
          <cell r="N1250" t="str">
            <v>In Production</v>
          </cell>
          <cell r="O1250" t="str">
            <v>https://images.fun.com/products/92546/1-1.jpg</v>
          </cell>
          <cell r="P1250" t="str">
            <v>Disney Inside Out</v>
          </cell>
          <cell r="Q1250" t="str">
            <v>2024 Supplement</v>
          </cell>
          <cell r="R1250"/>
          <cell r="S1250">
            <v>7531</v>
          </cell>
          <cell r="T1250">
            <v>2</v>
          </cell>
        </row>
        <row r="1251">
          <cell r="A1251" t="str">
            <v>EL7374-ST</v>
          </cell>
          <cell r="B1251" t="str">
            <v>EL7374-ST</v>
          </cell>
          <cell r="C1251" t="str">
            <v>Pleakly Headband</v>
          </cell>
          <cell r="D1251" t="str">
            <v>Disney</v>
          </cell>
          <cell r="E1251" t="str">
            <v>Lilo &amp; Stitch</v>
          </cell>
          <cell r="F1251">
            <v>9.99</v>
          </cell>
          <cell r="G1251">
            <v>19.989999999999998</v>
          </cell>
          <cell r="H1251">
            <v>3</v>
          </cell>
          <cell r="I1251"/>
          <cell r="J1251"/>
          <cell r="K1251"/>
          <cell r="L1251"/>
          <cell r="M1251">
            <v>889851417393</v>
          </cell>
          <cell r="N1251" t="str">
            <v>In Production</v>
          </cell>
          <cell r="O1251" t="str">
            <v>https://images.fun.com/products/91641/1-1.jpg</v>
          </cell>
          <cell r="P1251" t="str">
            <v>Disney Lilo &amp; Stitch</v>
          </cell>
          <cell r="Q1251" t="str">
            <v>2024 Supplement</v>
          </cell>
          <cell r="R1251"/>
          <cell r="S1251">
            <v>7374</v>
          </cell>
          <cell r="T1251">
            <v>2</v>
          </cell>
        </row>
        <row r="1252">
          <cell r="A1252" t="str">
            <v>EL7369-ST</v>
          </cell>
          <cell r="B1252" t="str">
            <v>EL7369-ST</v>
          </cell>
          <cell r="C1252" t="str">
            <v>Zero Plush Treat Bucket</v>
          </cell>
          <cell r="D1252" t="str">
            <v>Disney</v>
          </cell>
          <cell r="E1252" t="str">
            <v>The Nightmare Before Christmas</v>
          </cell>
          <cell r="F1252">
            <v>13.5</v>
          </cell>
          <cell r="G1252">
            <v>24.99</v>
          </cell>
          <cell r="H1252">
            <v>3</v>
          </cell>
          <cell r="I1252"/>
          <cell r="J1252"/>
          <cell r="K1252"/>
          <cell r="L1252"/>
          <cell r="M1252">
            <v>889851414545</v>
          </cell>
          <cell r="N1252" t="str">
            <v>In Production</v>
          </cell>
          <cell r="O1252" t="str">
            <v>https://images.fun.com/products/91635/1-1.jpg</v>
          </cell>
          <cell r="P1252" t="str">
            <v>Disney The Nighmare Before Christmas</v>
          </cell>
          <cell r="Q1252" t="str">
            <v>2024 Supplement</v>
          </cell>
          <cell r="R1252"/>
          <cell r="S1252">
            <v>7369</v>
          </cell>
          <cell r="T1252">
            <v>2</v>
          </cell>
        </row>
        <row r="1253">
          <cell r="A1253" t="str">
            <v>EL7390-ST</v>
          </cell>
          <cell r="B1253" t="str">
            <v>EL7390-ST</v>
          </cell>
          <cell r="C1253" t="str">
            <v>Dug Face Headband, Collar &amp; Tail Kit</v>
          </cell>
          <cell r="D1253" t="str">
            <v>Disney</v>
          </cell>
          <cell r="E1253" t="str">
            <v>Pixar</v>
          </cell>
          <cell r="F1253">
            <v>12.5</v>
          </cell>
          <cell r="G1253">
            <v>24.99</v>
          </cell>
          <cell r="H1253">
            <v>3</v>
          </cell>
          <cell r="I1253"/>
          <cell r="J1253"/>
          <cell r="K1253"/>
          <cell r="L1253"/>
          <cell r="M1253">
            <v>889851425145</v>
          </cell>
          <cell r="N1253" t="str">
            <v>In Production</v>
          </cell>
          <cell r="O1253" t="str">
            <v>https://images.fun.com/products/91659/1-1.jpg</v>
          </cell>
          <cell r="P1253" t="str">
            <v>Disney Up</v>
          </cell>
          <cell r="Q1253" t="str">
            <v>2024 Supplement</v>
          </cell>
          <cell r="R1253"/>
          <cell r="S1253">
            <v>7390</v>
          </cell>
          <cell r="T1253">
            <v>2</v>
          </cell>
        </row>
        <row r="1254">
          <cell r="A1254" t="str">
            <v>EL7377-ST</v>
          </cell>
          <cell r="B1254" t="str">
            <v>EL7377-ST</v>
          </cell>
          <cell r="C1254" t="str">
            <v xml:space="preserve">Maleficent Horns Headband </v>
          </cell>
          <cell r="D1254" t="str">
            <v>Disney</v>
          </cell>
          <cell r="E1254" t="str">
            <v>Villains - Maleficent</v>
          </cell>
          <cell r="F1254">
            <v>12.5</v>
          </cell>
          <cell r="G1254">
            <v>24.99</v>
          </cell>
          <cell r="H1254">
            <v>3</v>
          </cell>
          <cell r="I1254"/>
          <cell r="J1254"/>
          <cell r="K1254"/>
          <cell r="L1254"/>
          <cell r="M1254">
            <v>889851405055</v>
          </cell>
          <cell r="N1254" t="str">
            <v>In Production</v>
          </cell>
          <cell r="O1254" t="str">
            <v>https://images.fun.com/products/91644/1-1.jpg</v>
          </cell>
          <cell r="P1254" t="str">
            <v>Disney Villains</v>
          </cell>
          <cell r="Q1254" t="str">
            <v>2024 Supplement</v>
          </cell>
          <cell r="R1254"/>
          <cell r="S1254">
            <v>7377</v>
          </cell>
          <cell r="T1254">
            <v>2</v>
          </cell>
        </row>
        <row r="1255">
          <cell r="A1255" t="str">
            <v>EL101013-ST</v>
          </cell>
          <cell r="B1255" t="str">
            <v>EL101013-ST</v>
          </cell>
          <cell r="C1255" t="str">
            <v>Piglet Plush Headband</v>
          </cell>
          <cell r="D1255" t="str">
            <v>Disney</v>
          </cell>
          <cell r="E1255" t="str">
            <v>Winnie the Pooh</v>
          </cell>
          <cell r="F1255">
            <v>7.99</v>
          </cell>
          <cell r="G1255">
            <v>15.99</v>
          </cell>
          <cell r="H1255">
            <v>3</v>
          </cell>
          <cell r="I1255">
            <v>48</v>
          </cell>
          <cell r="J1255"/>
          <cell r="K1255"/>
          <cell r="L1255"/>
          <cell r="M1255" t="str">
            <v>618480043983</v>
          </cell>
          <cell r="N1255" t="str">
            <v>In Production</v>
          </cell>
          <cell r="O1255" t="str">
            <v>https://images.fun.com/products/73960/1-1.jpg</v>
          </cell>
          <cell r="P1255" t="str">
            <v>Disney Winnie the Pooh</v>
          </cell>
          <cell r="Q1255" t="str">
            <v>2024 Catalog</v>
          </cell>
          <cell r="R1255">
            <v>73960</v>
          </cell>
          <cell r="S1255">
            <v>101013</v>
          </cell>
          <cell r="T1255">
            <v>2</v>
          </cell>
        </row>
        <row r="1256">
          <cell r="A1256" t="str">
            <v>EL7372-ST</v>
          </cell>
          <cell r="B1256" t="str">
            <v>EL7372-ST</v>
          </cell>
          <cell r="C1256" t="str">
            <v>Tigger Premium Kit</v>
          </cell>
          <cell r="D1256" t="str">
            <v>Disney</v>
          </cell>
          <cell r="E1256" t="str">
            <v>Winnie the Pooh</v>
          </cell>
          <cell r="F1256">
            <v>14.99</v>
          </cell>
          <cell r="G1256">
            <v>29.99</v>
          </cell>
          <cell r="H1256">
            <v>3</v>
          </cell>
          <cell r="I1256"/>
          <cell r="J1256"/>
          <cell r="K1256"/>
          <cell r="L1256"/>
          <cell r="M1256">
            <v>889851452776</v>
          </cell>
          <cell r="N1256" t="str">
            <v>In Production</v>
          </cell>
          <cell r="O1256" t="str">
            <v>https://images.fun.com/products/91639/1-1.jpg</v>
          </cell>
          <cell r="P1256" t="str">
            <v>Disney Winnie the Pooh</v>
          </cell>
          <cell r="Q1256" t="str">
            <v>2024 Supplement</v>
          </cell>
          <cell r="R1256"/>
          <cell r="S1256">
            <v>7372</v>
          </cell>
          <cell r="T1256">
            <v>2</v>
          </cell>
        </row>
        <row r="1257">
          <cell r="A1257" t="str">
            <v>EL400616AD-XL</v>
          </cell>
          <cell r="B1257" t="str">
            <v>EL400616AD-XL</v>
          </cell>
          <cell r="C1257" t="str">
            <v>The Cat in the Hat Costume Womens XL</v>
          </cell>
          <cell r="D1257" t="str">
            <v>Dr. Seuss</v>
          </cell>
          <cell r="E1257" t="str">
            <v>The Cat in the Hat</v>
          </cell>
          <cell r="F1257">
            <v>23.99</v>
          </cell>
          <cell r="G1257">
            <v>47.99</v>
          </cell>
          <cell r="H1257">
            <v>1</v>
          </cell>
          <cell r="I1257">
            <v>18</v>
          </cell>
          <cell r="J1257"/>
          <cell r="K1257"/>
          <cell r="L1257"/>
          <cell r="M1257" t="str">
            <v>618480045741</v>
          </cell>
          <cell r="N1257" t="str">
            <v>In Production</v>
          </cell>
          <cell r="O1257" t="str">
            <v>https://images.fun.com/products/70643/1-1.jpg</v>
          </cell>
          <cell r="P1257" t="str">
            <v>Dr. Seuss Cat in the Hat Costume</v>
          </cell>
          <cell r="Q1257" t="str">
            <v>2024 Catalog</v>
          </cell>
          <cell r="R1257">
            <v>70643</v>
          </cell>
          <cell r="S1257" t="str">
            <v>400616XL</v>
          </cell>
          <cell r="T1257">
            <v>2</v>
          </cell>
        </row>
        <row r="1258">
          <cell r="A1258" t="str">
            <v>EL400612PL-5X</v>
          </cell>
          <cell r="B1258" t="str">
            <v>EL400612PL-5X</v>
          </cell>
          <cell r="C1258" t="str">
            <v>The Cat in the Hat Adult Plus Size Costume</v>
          </cell>
          <cell r="D1258" t="str">
            <v>Dr. Seuss</v>
          </cell>
          <cell r="E1258" t="str">
            <v>The Cat in the Hat</v>
          </cell>
          <cell r="F1258">
            <v>29.99</v>
          </cell>
          <cell r="G1258">
            <v>59.99</v>
          </cell>
          <cell r="H1258">
            <v>1</v>
          </cell>
          <cell r="I1258"/>
          <cell r="J1258"/>
          <cell r="K1258"/>
          <cell r="L1258"/>
          <cell r="M1258">
            <v>889851391136</v>
          </cell>
          <cell r="N1258" t="str">
            <v xml:space="preserve">PO Ready </v>
          </cell>
          <cell r="O1258" t="str">
            <v>https://images.fun.com/products/70635/1-1.jpg</v>
          </cell>
          <cell r="P1258" t="str">
            <v>Dr. Seuss Cat in the Hat Costume</v>
          </cell>
          <cell r="Q1258" t="str">
            <v>2024 Supplement</v>
          </cell>
          <cell r="R1258"/>
          <cell r="S1258" t="str">
            <v>400612PL</v>
          </cell>
          <cell r="T1258">
            <v>2</v>
          </cell>
        </row>
        <row r="1259">
          <cell r="A1259" t="str">
            <v>EL400612PL-6X</v>
          </cell>
          <cell r="B1259" t="str">
            <v>EL400612PL-6X</v>
          </cell>
          <cell r="C1259" t="str">
            <v xml:space="preserve">The Cat in the Hat Adult Plus Size Costume </v>
          </cell>
          <cell r="D1259" t="str">
            <v>Dr. Seuss</v>
          </cell>
          <cell r="E1259" t="str">
            <v>The Cat in the Hat</v>
          </cell>
          <cell r="F1259">
            <v>29.99</v>
          </cell>
          <cell r="G1259">
            <v>59.99</v>
          </cell>
          <cell r="H1259">
            <v>1</v>
          </cell>
          <cell r="I1259"/>
          <cell r="J1259"/>
          <cell r="K1259"/>
          <cell r="L1259"/>
          <cell r="M1259">
            <v>889851391143</v>
          </cell>
          <cell r="N1259" t="str">
            <v xml:space="preserve">PO Ready </v>
          </cell>
          <cell r="O1259" t="str">
            <v>https://images.fun.com/products/70635/1-1.jpg</v>
          </cell>
          <cell r="P1259" t="str">
            <v>Dr. Seuss Cat in the Hat Costume</v>
          </cell>
          <cell r="Q1259" t="str">
            <v>2024 Supplement</v>
          </cell>
          <cell r="R1259"/>
          <cell r="S1259" t="str">
            <v>400612PL6</v>
          </cell>
          <cell r="T1259">
            <v>2</v>
          </cell>
        </row>
        <row r="1260">
          <cell r="A1260" t="str">
            <v>EL104516-ST</v>
          </cell>
          <cell r="B1260" t="str">
            <v>EL104516-ST</v>
          </cell>
          <cell r="C1260" t="str">
            <v>The Cat in the Hat Adjustable Earmuffs Headband</v>
          </cell>
          <cell r="D1260" t="str">
            <v>Dr. Seuss</v>
          </cell>
          <cell r="E1260" t="str">
            <v>The Cat in the Hat</v>
          </cell>
          <cell r="F1260">
            <v>5.25</v>
          </cell>
          <cell r="G1260">
            <v>10.5</v>
          </cell>
          <cell r="H1260">
            <v>3</v>
          </cell>
          <cell r="I1260">
            <v>48</v>
          </cell>
          <cell r="J1260"/>
          <cell r="K1260"/>
          <cell r="L1260"/>
          <cell r="M1260" t="str">
            <v>618480041064</v>
          </cell>
          <cell r="N1260" t="str">
            <v>In Production</v>
          </cell>
          <cell r="O1260" t="str">
            <v>https://images.fun.com/products/68984/1-1.jpg</v>
          </cell>
          <cell r="P1260" t="str">
            <v>Dr. Seuss Cat in the Hat Headband</v>
          </cell>
          <cell r="Q1260" t="str">
            <v>2024 Catalog</v>
          </cell>
          <cell r="R1260">
            <v>68984</v>
          </cell>
          <cell r="S1260">
            <v>104516</v>
          </cell>
          <cell r="T1260">
            <v>2</v>
          </cell>
        </row>
        <row r="1261">
          <cell r="A1261" t="str">
            <v>EL400628AD-XS</v>
          </cell>
          <cell r="B1261" t="str">
            <v>EL400628AD-XS</v>
          </cell>
          <cell r="C1261" t="str">
            <v>Sam I Am Costume Adult XS</v>
          </cell>
          <cell r="D1261" t="str">
            <v>Dr. Seuss</v>
          </cell>
          <cell r="E1261" t="str">
            <v>Green Eggs and Ham</v>
          </cell>
          <cell r="F1261">
            <v>21.5</v>
          </cell>
          <cell r="G1261">
            <v>42.99</v>
          </cell>
          <cell r="H1261">
            <v>1</v>
          </cell>
          <cell r="I1261">
            <v>12</v>
          </cell>
          <cell r="J1261"/>
          <cell r="K1261"/>
          <cell r="L1261"/>
          <cell r="M1261" t="str">
            <v>618480045529</v>
          </cell>
          <cell r="N1261" t="str">
            <v>In Production</v>
          </cell>
          <cell r="O1261" t="str">
            <v>https://images.fun.com/products/70647/1-1.jpg</v>
          </cell>
          <cell r="P1261" t="str">
            <v>Dr. Seuss Green Eggs and Ham Costume</v>
          </cell>
          <cell r="Q1261" t="str">
            <v>2024 Catalog</v>
          </cell>
          <cell r="R1261">
            <v>70647</v>
          </cell>
          <cell r="S1261" t="str">
            <v>400628XS</v>
          </cell>
          <cell r="T1261">
            <v>2</v>
          </cell>
        </row>
        <row r="1262">
          <cell r="A1262" t="str">
            <v>EL400633AD-XL</v>
          </cell>
          <cell r="B1262" t="str">
            <v>EL400633AD-XL</v>
          </cell>
          <cell r="C1262" t="str">
            <v>Horton Costume Adult XL</v>
          </cell>
          <cell r="D1262" t="str">
            <v>Dr. Seuss</v>
          </cell>
          <cell r="E1262" t="str">
            <v>Horton Hears a Who</v>
          </cell>
          <cell r="F1262">
            <v>23.99</v>
          </cell>
          <cell r="G1262">
            <v>47.99</v>
          </cell>
          <cell r="H1262">
            <v>1</v>
          </cell>
          <cell r="I1262">
            <v>12</v>
          </cell>
          <cell r="J1262"/>
          <cell r="K1262"/>
          <cell r="L1262"/>
          <cell r="M1262" t="str">
            <v>618480048957</v>
          </cell>
          <cell r="N1262" t="str">
            <v>PO Ready</v>
          </cell>
          <cell r="O1262" t="str">
            <v>https://images.fun.com/products/74183/1-1.jpg</v>
          </cell>
          <cell r="P1262" t="str">
            <v>Dr. Seuss Horton Hears a Who Costume</v>
          </cell>
          <cell r="Q1262" t="str">
            <v>2024 Catalog</v>
          </cell>
          <cell r="R1262">
            <v>74183</v>
          </cell>
          <cell r="S1262" t="str">
            <v>400633XL</v>
          </cell>
          <cell r="T1262">
            <v>2</v>
          </cell>
        </row>
        <row r="1263">
          <cell r="A1263" t="str">
            <v>EL453157CH-M</v>
          </cell>
          <cell r="B1263" t="str">
            <v>EL453157CH-M</v>
          </cell>
          <cell r="C1263" t="str">
            <v xml:space="preserve">The Lorax Costume Kids M - Sustainable Materials </v>
          </cell>
          <cell r="D1263" t="str">
            <v>Dr. Seuss</v>
          </cell>
          <cell r="E1263" t="str">
            <v>The Lorax</v>
          </cell>
          <cell r="F1263">
            <v>24.99</v>
          </cell>
          <cell r="G1263">
            <v>44.99</v>
          </cell>
          <cell r="H1263">
            <v>1</v>
          </cell>
          <cell r="I1263"/>
          <cell r="J1263"/>
          <cell r="K1263"/>
          <cell r="L1263"/>
          <cell r="M1263">
            <v>889851301074</v>
          </cell>
          <cell r="N1263" t="str">
            <v xml:space="preserve">PO Ready </v>
          </cell>
          <cell r="O1263" t="str">
            <v>https://images.fun.com/products/89489/1-1.jpg</v>
          </cell>
          <cell r="P1263" t="str">
            <v>Dr. Seuss The Lorax Costume</v>
          </cell>
          <cell r="Q1263" t="str">
            <v>2024 Supplement</v>
          </cell>
          <cell r="R1263"/>
          <cell r="S1263" t="str">
            <v>453157CHM</v>
          </cell>
          <cell r="T1263">
            <v>2</v>
          </cell>
        </row>
        <row r="1264">
          <cell r="A1264" t="str">
            <v>EL453157CH-L</v>
          </cell>
          <cell r="B1264" t="str">
            <v>EL453157CH-L</v>
          </cell>
          <cell r="C1264" t="str">
            <v xml:space="preserve">The Lorax Costume Kids L - Sustainable Materials </v>
          </cell>
          <cell r="D1264" t="str">
            <v>Dr. Seuss</v>
          </cell>
          <cell r="E1264" t="str">
            <v>The Lorax</v>
          </cell>
          <cell r="F1264">
            <v>24.99</v>
          </cell>
          <cell r="G1264">
            <v>44.99</v>
          </cell>
          <cell r="H1264">
            <v>1</v>
          </cell>
          <cell r="I1264"/>
          <cell r="J1264"/>
          <cell r="K1264"/>
          <cell r="L1264"/>
          <cell r="M1264">
            <v>889851301081</v>
          </cell>
          <cell r="N1264" t="str">
            <v xml:space="preserve">PO Ready </v>
          </cell>
          <cell r="O1264" t="str">
            <v>https://images.fun.com/products/89489/1-1.jpg</v>
          </cell>
          <cell r="P1264" t="str">
            <v>Dr. Seuss The Lorax Costume</v>
          </cell>
          <cell r="Q1264" t="str">
            <v>2024 Supplement</v>
          </cell>
          <cell r="R1264"/>
          <cell r="S1264" t="str">
            <v>453157CHL</v>
          </cell>
          <cell r="T1264">
            <v>2</v>
          </cell>
        </row>
        <row r="1265">
          <cell r="A1265" t="str">
            <v>EL453157CH-XL</v>
          </cell>
          <cell r="B1265" t="str">
            <v>EL453157CH-XL</v>
          </cell>
          <cell r="C1265" t="str">
            <v xml:space="preserve">The Lorax Costume Kids XL - Sustainable Materials </v>
          </cell>
          <cell r="D1265" t="str">
            <v>Dr. Seuss</v>
          </cell>
          <cell r="E1265" t="str">
            <v>The Lorax</v>
          </cell>
          <cell r="F1265">
            <v>24.99</v>
          </cell>
          <cell r="G1265">
            <v>44.99</v>
          </cell>
          <cell r="H1265">
            <v>1</v>
          </cell>
          <cell r="I1265"/>
          <cell r="J1265"/>
          <cell r="K1265"/>
          <cell r="L1265"/>
          <cell r="M1265">
            <v>889851301098</v>
          </cell>
          <cell r="N1265" t="str">
            <v xml:space="preserve">PO Ready </v>
          </cell>
          <cell r="O1265" t="str">
            <v>https://images.fun.com/products/89489/1-1.jpg</v>
          </cell>
          <cell r="P1265" t="str">
            <v>Dr. Seuss The Lorax Costume</v>
          </cell>
          <cell r="Q1265" t="str">
            <v>2024 Supplement</v>
          </cell>
          <cell r="R1265"/>
          <cell r="S1265" t="str">
            <v>453157CHXL</v>
          </cell>
          <cell r="T1265">
            <v>2</v>
          </cell>
        </row>
        <row r="1266">
          <cell r="A1266" t="str">
            <v>EL453157AD-S</v>
          </cell>
          <cell r="B1266" t="str">
            <v>EL453157AD-S</v>
          </cell>
          <cell r="C1266" t="str">
            <v xml:space="preserve">The Lorax Costume Adult S - Sustainable Materials </v>
          </cell>
          <cell r="D1266" t="str">
            <v>Dr. Seuss</v>
          </cell>
          <cell r="E1266" t="str">
            <v>The Lorax</v>
          </cell>
          <cell r="F1266">
            <v>29.99</v>
          </cell>
          <cell r="G1266">
            <v>59.99</v>
          </cell>
          <cell r="H1266">
            <v>1</v>
          </cell>
          <cell r="I1266"/>
          <cell r="J1266"/>
          <cell r="K1266"/>
          <cell r="L1266"/>
          <cell r="M1266">
            <v>889851301555</v>
          </cell>
          <cell r="N1266" t="str">
            <v xml:space="preserve">PO Ready </v>
          </cell>
          <cell r="O1266" t="str">
            <v>https://images.fun.com/products/89498/1-1.jpg</v>
          </cell>
          <cell r="P1266" t="str">
            <v>Dr. Seuss The Lorax Costume</v>
          </cell>
          <cell r="Q1266" t="str">
            <v>2024 Supplement</v>
          </cell>
          <cell r="R1266"/>
          <cell r="S1266" t="str">
            <v>453157ADS</v>
          </cell>
          <cell r="T1266">
            <v>2</v>
          </cell>
        </row>
        <row r="1267">
          <cell r="A1267" t="str">
            <v>EL453157AD-L</v>
          </cell>
          <cell r="B1267" t="str">
            <v>EL453157AD-L</v>
          </cell>
          <cell r="C1267" t="str">
            <v xml:space="preserve">The Lorax Costume Adult L - Sustainable Materials </v>
          </cell>
          <cell r="D1267" t="str">
            <v>Dr. Seuss</v>
          </cell>
          <cell r="E1267" t="str">
            <v>The Lorax</v>
          </cell>
          <cell r="F1267">
            <v>29.99</v>
          </cell>
          <cell r="G1267">
            <v>59.99</v>
          </cell>
          <cell r="H1267">
            <v>1</v>
          </cell>
          <cell r="I1267"/>
          <cell r="J1267"/>
          <cell r="K1267"/>
          <cell r="L1267"/>
          <cell r="M1267">
            <v>889851301562</v>
          </cell>
          <cell r="N1267" t="str">
            <v xml:space="preserve">PO Ready </v>
          </cell>
          <cell r="O1267" t="str">
            <v>https://images.fun.com/products/89498/1-1.jpg</v>
          </cell>
          <cell r="P1267" t="str">
            <v>Dr. Seuss The Lorax Costume</v>
          </cell>
          <cell r="Q1267" t="str">
            <v>2024 Supplement</v>
          </cell>
          <cell r="R1267"/>
          <cell r="S1267" t="str">
            <v>453157ADL</v>
          </cell>
          <cell r="T1267">
            <v>2</v>
          </cell>
        </row>
        <row r="1268">
          <cell r="A1268" t="str">
            <v>EL400631-2T</v>
          </cell>
          <cell r="B1268" t="str">
            <v>EL400631-2T</v>
          </cell>
          <cell r="C1268" t="str">
            <v>Red Fish Costume Toddler 2T</v>
          </cell>
          <cell r="D1268" t="str">
            <v>Dr. Seuss</v>
          </cell>
          <cell r="E1268" t="str">
            <v>One Fish Two Fish</v>
          </cell>
          <cell r="F1268">
            <v>15.99</v>
          </cell>
          <cell r="G1268">
            <v>31.99</v>
          </cell>
          <cell r="H1268">
            <v>1</v>
          </cell>
          <cell r="I1268">
            <v>24</v>
          </cell>
          <cell r="J1268"/>
          <cell r="K1268"/>
          <cell r="L1268"/>
          <cell r="M1268" t="str">
            <v>618480049695</v>
          </cell>
          <cell r="N1268" t="str">
            <v>PO Ready</v>
          </cell>
          <cell r="O1268" t="str">
            <v>https://images.fun.com/products/78420/1-1.jpg</v>
          </cell>
          <cell r="P1268" t="str">
            <v>Dr. Seuss One Fish Two Fish Costume</v>
          </cell>
          <cell r="Q1268" t="str">
            <v>2024 Catalog</v>
          </cell>
          <cell r="R1268">
            <v>78420</v>
          </cell>
          <cell r="S1268" t="str">
            <v>4006312T</v>
          </cell>
          <cell r="T1268">
            <v>2</v>
          </cell>
        </row>
        <row r="1269">
          <cell r="A1269" t="str">
            <v>EL453111CH-M</v>
          </cell>
          <cell r="B1269" t="str">
            <v>EL453111CH-M</v>
          </cell>
          <cell r="C1269" t="str">
            <v>Star Bellied Sneetch Costume Kids M</v>
          </cell>
          <cell r="D1269" t="str">
            <v>Dr. Seuss</v>
          </cell>
          <cell r="E1269" t="str">
            <v>Dr. Seuss</v>
          </cell>
          <cell r="F1269">
            <v>39.99</v>
          </cell>
          <cell r="G1269">
            <v>49.99</v>
          </cell>
          <cell r="H1269">
            <v>1</v>
          </cell>
          <cell r="I1269"/>
          <cell r="J1269"/>
          <cell r="K1269"/>
          <cell r="L1269"/>
          <cell r="M1269">
            <v>889851240977</v>
          </cell>
          <cell r="N1269" t="str">
            <v>Pre Pro Approved</v>
          </cell>
          <cell r="O1269" t="str">
            <v>https://images.fun.com/products/88677/1-1.jpg</v>
          </cell>
          <cell r="P1269" t="str">
            <v>Dr. Seuss Star Bellied Sneetch Costume</v>
          </cell>
          <cell r="Q1269" t="str">
            <v>2024 Catalog</v>
          </cell>
          <cell r="R1269">
            <v>88677</v>
          </cell>
          <cell r="S1269" t="str">
            <v>EL453111-CHM</v>
          </cell>
          <cell r="T1269">
            <v>2</v>
          </cell>
        </row>
        <row r="1270">
          <cell r="A1270" t="str">
            <v>EL451342-XS</v>
          </cell>
          <cell r="B1270" t="str">
            <v>EL451342-XS</v>
          </cell>
          <cell r="C1270" t="str">
            <v>Dr. Seuss Grinch Open Face Kids Costume XS</v>
          </cell>
          <cell r="D1270" t="str">
            <v>Dr. Seuss</v>
          </cell>
          <cell r="E1270" t="str">
            <v>The Grinch</v>
          </cell>
          <cell r="F1270">
            <v>39.99</v>
          </cell>
          <cell r="G1270">
            <v>74.989999999999995</v>
          </cell>
          <cell r="H1270">
            <v>1</v>
          </cell>
          <cell r="I1270"/>
          <cell r="J1270"/>
          <cell r="K1270"/>
          <cell r="L1270"/>
          <cell r="M1270">
            <v>889851206720</v>
          </cell>
          <cell r="N1270"/>
          <cell r="O1270" t="str">
            <v>https://images.fun.com/products/77201/1-1.jpg</v>
          </cell>
          <cell r="P1270" t="str">
            <v xml:space="preserve">Dr. Seuss The Grinch Costume </v>
          </cell>
          <cell r="Q1270" t="str">
            <v>2024 Catalog</v>
          </cell>
          <cell r="R1270"/>
          <cell r="S1270" t="str">
            <v>EL451342-XS</v>
          </cell>
          <cell r="T1270">
            <v>2</v>
          </cell>
        </row>
        <row r="1271">
          <cell r="A1271" t="str">
            <v>EL451336CH-XL</v>
          </cell>
          <cell r="B1271" t="str">
            <v>EL451336CH-XL</v>
          </cell>
          <cell r="C1271" t="str">
            <v>Max Costume Kids XL</v>
          </cell>
          <cell r="D1271" t="str">
            <v>Dr. Seuss</v>
          </cell>
          <cell r="E1271" t="str">
            <v>The Grinch</v>
          </cell>
          <cell r="F1271">
            <v>21.5</v>
          </cell>
          <cell r="G1271">
            <v>44.9</v>
          </cell>
          <cell r="H1271">
            <v>1</v>
          </cell>
          <cell r="I1271"/>
          <cell r="J1271"/>
          <cell r="K1271"/>
          <cell r="L1271"/>
          <cell r="M1271">
            <v>889851411285</v>
          </cell>
          <cell r="N1271" t="str">
            <v xml:space="preserve">PO Ready </v>
          </cell>
          <cell r="O1271" t="str">
            <v>https://images.fun.com/products/86369/1-1.jpg</v>
          </cell>
          <cell r="P1271" t="str">
            <v>Dr. Seuss The Grinch Max Costume</v>
          </cell>
          <cell r="Q1271" t="str">
            <v>2024 Supplement</v>
          </cell>
          <cell r="R1271"/>
          <cell r="S1271">
            <v>451336</v>
          </cell>
          <cell r="T1271">
            <v>2</v>
          </cell>
        </row>
        <row r="1272">
          <cell r="A1272" t="str">
            <v>EL451336AD-XS</v>
          </cell>
          <cell r="B1272" t="str">
            <v>EL451336AD-XS</v>
          </cell>
          <cell r="C1272" t="str">
            <v>Max Costume Adult XS</v>
          </cell>
          <cell r="D1272" t="str">
            <v>Dr. Seuss</v>
          </cell>
          <cell r="E1272" t="str">
            <v>The Grinch</v>
          </cell>
          <cell r="F1272">
            <v>26.5</v>
          </cell>
          <cell r="G1272">
            <v>54.99</v>
          </cell>
          <cell r="H1272">
            <v>1</v>
          </cell>
          <cell r="I1272"/>
          <cell r="J1272"/>
          <cell r="K1272"/>
          <cell r="L1272"/>
          <cell r="M1272">
            <v>889851411278</v>
          </cell>
          <cell r="N1272" t="str">
            <v xml:space="preserve">PO Ready </v>
          </cell>
          <cell r="O1272" t="str">
            <v>https://images.fun.com/products/86370/1-1.jpg</v>
          </cell>
          <cell r="P1272" t="str">
            <v>Dr. Seuss The Grinch Max Costume</v>
          </cell>
          <cell r="Q1272" t="str">
            <v>2024 Supplement</v>
          </cell>
          <cell r="R1272"/>
          <cell r="S1272">
            <v>451338</v>
          </cell>
          <cell r="T1272">
            <v>2</v>
          </cell>
        </row>
        <row r="1273">
          <cell r="A1273" t="str">
            <v>EL451381-6/9mo</v>
          </cell>
          <cell r="B1273" t="str">
            <v>EL451381-6/9mo</v>
          </cell>
          <cell r="C1273" t="str">
            <v>The Grinch Santa Costume Infant 6-9mo</v>
          </cell>
          <cell r="D1273" t="str">
            <v>Dr. Seuss</v>
          </cell>
          <cell r="E1273" t="str">
            <v>The Grinch</v>
          </cell>
          <cell r="F1273">
            <v>22.99</v>
          </cell>
          <cell r="G1273">
            <v>39.99</v>
          </cell>
          <cell r="H1273">
            <v>1</v>
          </cell>
          <cell r="I1273"/>
          <cell r="J1273"/>
          <cell r="K1273"/>
          <cell r="L1273"/>
          <cell r="M1273">
            <v>618480046656</v>
          </cell>
          <cell r="N1273" t="str">
            <v>In Production</v>
          </cell>
          <cell r="O1273" t="str">
            <v>https://images.fun.com/products/85654/1-1.jpg</v>
          </cell>
          <cell r="P1273" t="str">
            <v>Dr. Seuss The Grinch Santa Costume</v>
          </cell>
          <cell r="Q1273" t="str">
            <v>2024 Catalog</v>
          </cell>
          <cell r="R1273">
            <v>85654</v>
          </cell>
          <cell r="S1273" t="str">
            <v>EL451381-69M</v>
          </cell>
          <cell r="T1273">
            <v>2</v>
          </cell>
        </row>
        <row r="1274">
          <cell r="A1274" t="str">
            <v>EL451381-9/12MO</v>
          </cell>
          <cell r="B1274" t="str">
            <v>EL451381-9/12MO</v>
          </cell>
          <cell r="C1274" t="str">
            <v>The Grinch Santa Costume Infant 9-12mo</v>
          </cell>
          <cell r="D1274" t="str">
            <v>Dr. Seuss</v>
          </cell>
          <cell r="E1274" t="str">
            <v>The Grinch</v>
          </cell>
          <cell r="F1274">
            <v>22.99</v>
          </cell>
          <cell r="G1274">
            <v>39.99</v>
          </cell>
          <cell r="H1274">
            <v>1</v>
          </cell>
          <cell r="I1274"/>
          <cell r="J1274"/>
          <cell r="K1274"/>
          <cell r="L1274"/>
          <cell r="M1274">
            <v>889851257050</v>
          </cell>
          <cell r="N1274" t="str">
            <v>In Production</v>
          </cell>
          <cell r="O1274" t="str">
            <v>https://images.fun.com/products/85654/1-1.jpg</v>
          </cell>
          <cell r="P1274" t="str">
            <v>Dr. Seuss The Grinch Santa Costume</v>
          </cell>
          <cell r="Q1274" t="str">
            <v>2024 Catalog</v>
          </cell>
          <cell r="R1274">
            <v>85654</v>
          </cell>
          <cell r="S1274" t="str">
            <v>EL451381-912M</v>
          </cell>
          <cell r="T1274">
            <v>2</v>
          </cell>
        </row>
        <row r="1275">
          <cell r="A1275" t="str">
            <v>EL451381-18/24MO</v>
          </cell>
          <cell r="B1275" t="str">
            <v>EL451381-18/24MO</v>
          </cell>
          <cell r="C1275" t="str">
            <v>The Grinch Santa Costume Infant 18-24mo</v>
          </cell>
          <cell r="D1275" t="str">
            <v>Dr. Seuss</v>
          </cell>
          <cell r="E1275" t="str">
            <v>The Grinch</v>
          </cell>
          <cell r="F1275">
            <v>22.99</v>
          </cell>
          <cell r="G1275">
            <v>39.99</v>
          </cell>
          <cell r="H1275">
            <v>1</v>
          </cell>
          <cell r="I1275"/>
          <cell r="J1275"/>
          <cell r="K1275"/>
          <cell r="L1275"/>
          <cell r="M1275">
            <v>889851257036</v>
          </cell>
          <cell r="N1275" t="str">
            <v>In Production</v>
          </cell>
          <cell r="O1275" t="str">
            <v>https://images.fun.com/products/85654/1-1.jpg</v>
          </cell>
          <cell r="P1275" t="str">
            <v>Dr. Seuss The Grinch Santa Costume</v>
          </cell>
          <cell r="Q1275" t="str">
            <v>2024 Catalog</v>
          </cell>
          <cell r="R1275">
            <v>85654</v>
          </cell>
          <cell r="S1275" t="str">
            <v>EL451381-18/24M</v>
          </cell>
          <cell r="T1275">
            <v>2</v>
          </cell>
        </row>
        <row r="1276">
          <cell r="A1276" t="str">
            <v>EL104764-ST</v>
          </cell>
          <cell r="B1276" t="str">
            <v>EL104764-ST</v>
          </cell>
          <cell r="C1276" t="str">
            <v>Fox Sound Activated Moving Ears Headband</v>
          </cell>
          <cell r="D1276" t="str">
            <v>elope</v>
          </cell>
          <cell r="E1276" t="str">
            <v>Elope Originals</v>
          </cell>
          <cell r="F1276">
            <v>2.4900000000000002</v>
          </cell>
          <cell r="G1276">
            <v>9.99</v>
          </cell>
          <cell r="H1276">
            <v>4</v>
          </cell>
          <cell r="I1276">
            <v>12</v>
          </cell>
          <cell r="J1276"/>
          <cell r="K1276"/>
          <cell r="L1276"/>
          <cell r="M1276" t="str">
            <v>618480024982</v>
          </cell>
          <cell r="N1276" t="str">
            <v>Discontinued Clearance</v>
          </cell>
          <cell r="O1276" t="str">
            <v>https://images.fun.com/products/68997/1-1.jpg</v>
          </cell>
          <cell r="P1276" t="str">
            <v>elope Animal</v>
          </cell>
          <cell r="Q1276" t="str">
            <v>2024 Catalog</v>
          </cell>
          <cell r="R1276">
            <v>68997</v>
          </cell>
          <cell r="S1276">
            <v>104764</v>
          </cell>
          <cell r="T1276">
            <v>2</v>
          </cell>
        </row>
        <row r="1277">
          <cell r="A1277" t="str">
            <v>EL104763-ST</v>
          </cell>
          <cell r="B1277" t="str">
            <v>EL104763-ST</v>
          </cell>
          <cell r="C1277" t="str">
            <v>Moving Fox Tail</v>
          </cell>
          <cell r="D1277" t="str">
            <v>elope</v>
          </cell>
          <cell r="E1277" t="str">
            <v>Elope Originals</v>
          </cell>
          <cell r="F1277">
            <v>9.9</v>
          </cell>
          <cell r="G1277">
            <v>9.99</v>
          </cell>
          <cell r="H1277">
            <v>3</v>
          </cell>
          <cell r="I1277">
            <v>12</v>
          </cell>
          <cell r="J1277"/>
          <cell r="K1277"/>
          <cell r="L1277"/>
          <cell r="M1277" t="str">
            <v>618480024975</v>
          </cell>
          <cell r="N1277" t="str">
            <v>Discontinued Clearance</v>
          </cell>
          <cell r="O1277" t="str">
            <v>https://images.fun.com/products/68996/1-1.jpg</v>
          </cell>
          <cell r="P1277" t="str">
            <v>elope Animal</v>
          </cell>
          <cell r="Q1277" t="str">
            <v>2024 Catalog</v>
          </cell>
          <cell r="R1277">
            <v>68996</v>
          </cell>
          <cell r="S1277">
            <v>104763</v>
          </cell>
          <cell r="T1277">
            <v>2</v>
          </cell>
        </row>
        <row r="1278">
          <cell r="A1278" t="str">
            <v>EL453481-XS</v>
          </cell>
          <cell r="B1278" t="str">
            <v>EL453481-XS</v>
          </cell>
          <cell r="C1278" t="str">
            <v>Adult Pizza Delivery Guy Costume with Box XS</v>
          </cell>
          <cell r="D1278" t="str">
            <v>elope</v>
          </cell>
          <cell r="E1278" t="str">
            <v>Elope Originals</v>
          </cell>
          <cell r="F1278">
            <v>19.989999999999998</v>
          </cell>
          <cell r="G1278">
            <v>39.99</v>
          </cell>
          <cell r="H1278">
            <v>1</v>
          </cell>
          <cell r="I1278"/>
          <cell r="J1278"/>
          <cell r="K1278"/>
          <cell r="L1278"/>
          <cell r="M1278">
            <v>889851353479</v>
          </cell>
          <cell r="N1278" t="str">
            <v>PO Ready</v>
          </cell>
          <cell r="O1278" t="str">
            <v>https://images.fun.com/products/85622/1-1.jpg</v>
          </cell>
          <cell r="P1278" t="str">
            <v>elope Character</v>
          </cell>
          <cell r="Q1278" t="str">
            <v>2024 Supplement</v>
          </cell>
          <cell r="R1278"/>
          <cell r="S1278" t="str">
            <v>453481XS</v>
          </cell>
          <cell r="T1278">
            <v>2</v>
          </cell>
        </row>
        <row r="1279">
          <cell r="A1279" t="str">
            <v>EL453481-S</v>
          </cell>
          <cell r="B1279" t="str">
            <v>EL453481-S</v>
          </cell>
          <cell r="C1279" t="str">
            <v>Adult Pizza Delivery Guy Costume with Box S</v>
          </cell>
          <cell r="D1279" t="str">
            <v>elope</v>
          </cell>
          <cell r="E1279" t="str">
            <v>Elope Originals</v>
          </cell>
          <cell r="F1279">
            <v>19.989999999999998</v>
          </cell>
          <cell r="G1279">
            <v>39.99</v>
          </cell>
          <cell r="H1279">
            <v>1</v>
          </cell>
          <cell r="I1279"/>
          <cell r="J1279"/>
          <cell r="K1279"/>
          <cell r="L1279"/>
          <cell r="M1279">
            <v>889851255964</v>
          </cell>
          <cell r="N1279" t="str">
            <v>PO Ready</v>
          </cell>
          <cell r="O1279" t="str">
            <v>https://images.fun.com/products/85622/1-1.jpg</v>
          </cell>
          <cell r="P1279" t="str">
            <v>elope Character</v>
          </cell>
          <cell r="Q1279" t="str">
            <v>2024 Supplement</v>
          </cell>
          <cell r="R1279"/>
          <cell r="S1279" t="str">
            <v>453481S</v>
          </cell>
          <cell r="T1279">
            <v>2</v>
          </cell>
        </row>
        <row r="1280">
          <cell r="A1280" t="str">
            <v>EL453136-ST</v>
          </cell>
          <cell r="B1280" t="str">
            <v>EL453136-ST</v>
          </cell>
          <cell r="C1280" t="str">
            <v>Bouquet of Roses Sandwich Board Costume</v>
          </cell>
          <cell r="D1280" t="str">
            <v>elope</v>
          </cell>
          <cell r="E1280" t="str">
            <v>Elope Originals</v>
          </cell>
          <cell r="F1280">
            <v>12.5</v>
          </cell>
          <cell r="G1280">
            <v>29.99</v>
          </cell>
          <cell r="H1280">
            <v>1</v>
          </cell>
          <cell r="I1280">
            <v>48</v>
          </cell>
          <cell r="J1280"/>
          <cell r="K1280"/>
          <cell r="L1280"/>
          <cell r="M1280" t="str">
            <v>889851220160</v>
          </cell>
          <cell r="N1280" t="str">
            <v>PO Ready</v>
          </cell>
          <cell r="O1280" t="str">
            <v>https://images.fun.com/products/80806/1-1.jpg</v>
          </cell>
          <cell r="P1280" t="str">
            <v>elope Holiday Valentine's Day</v>
          </cell>
          <cell r="Q1280" t="str">
            <v>2024 Catalog</v>
          </cell>
          <cell r="R1280">
            <v>80806</v>
          </cell>
          <cell r="S1280">
            <v>453136</v>
          </cell>
          <cell r="T1280">
            <v>2</v>
          </cell>
        </row>
        <row r="1281">
          <cell r="A1281" t="str">
            <v>EL405008CH-XL</v>
          </cell>
          <cell r="B1281" t="str">
            <v>EL405008CH-XL</v>
          </cell>
          <cell r="C1281" t="str">
            <v>Mugman Costume for Kids XL</v>
          </cell>
          <cell r="D1281" t="str">
            <v>King Features</v>
          </cell>
          <cell r="E1281" t="str">
            <v>Cuphead</v>
          </cell>
          <cell r="F1281">
            <v>22.5</v>
          </cell>
          <cell r="G1281">
            <v>44.99</v>
          </cell>
          <cell r="H1281">
            <v>1</v>
          </cell>
          <cell r="I1281"/>
          <cell r="J1281"/>
          <cell r="K1281"/>
          <cell r="L1281"/>
          <cell r="M1281">
            <v>889851298831</v>
          </cell>
          <cell r="N1281" t="str">
            <v xml:space="preserve">PO Ready </v>
          </cell>
          <cell r="O1281" t="str">
            <v>https://images.fun.com/products/47336/1-1.jpg</v>
          </cell>
          <cell r="P1281" t="str">
            <v>King Features Cuphead</v>
          </cell>
          <cell r="Q1281" t="str">
            <v>2024 Supplement</v>
          </cell>
          <cell r="R1281"/>
          <cell r="S1281" t="str">
            <v>405008CHXL</v>
          </cell>
          <cell r="T1281">
            <v>2</v>
          </cell>
        </row>
        <row r="1282">
          <cell r="A1282" t="str">
            <v>EL451457-ST</v>
          </cell>
          <cell r="B1282" t="str">
            <v>EL451457-ST</v>
          </cell>
          <cell r="C1282" t="str">
            <v>Disney and Pixar Mei Costume Kit</v>
          </cell>
          <cell r="D1282" t="str">
            <v>Disney</v>
          </cell>
          <cell r="E1282" t="str">
            <v>Pixar</v>
          </cell>
          <cell r="F1282">
            <v>17.5</v>
          </cell>
          <cell r="G1282">
            <v>34.99</v>
          </cell>
          <cell r="H1282">
            <v>3</v>
          </cell>
          <cell r="I1282"/>
          <cell r="J1282"/>
          <cell r="K1282"/>
          <cell r="L1282"/>
          <cell r="M1282">
            <v>889851373675</v>
          </cell>
          <cell r="N1282" t="str">
            <v>PO Ready</v>
          </cell>
          <cell r="O1282" t="str">
            <v>https://images.fun.com/products/85666/1-1.jpg</v>
          </cell>
          <cell r="P1282" t="str">
            <v xml:space="preserve">Disney </v>
          </cell>
          <cell r="Q1282" t="str">
            <v>2024 Supplement</v>
          </cell>
          <cell r="R1282"/>
          <cell r="S1282">
            <v>451457</v>
          </cell>
          <cell r="T1282">
            <v>1</v>
          </cell>
        </row>
        <row r="1283">
          <cell r="A1283" t="str">
            <v>EL101003-ST</v>
          </cell>
          <cell r="B1283" t="str">
            <v>EL101003-ST</v>
          </cell>
          <cell r="C1283" t="str">
            <v>Tuk Tuk Plush Headband</v>
          </cell>
          <cell r="D1283" t="str">
            <v>Disney</v>
          </cell>
          <cell r="E1283" t="str">
            <v>Raya and the Last Dragon</v>
          </cell>
          <cell r="F1283">
            <v>8.99</v>
          </cell>
          <cell r="G1283">
            <v>17.989999999999998</v>
          </cell>
          <cell r="H1283">
            <v>3</v>
          </cell>
          <cell r="I1283">
            <v>48</v>
          </cell>
          <cell r="J1283"/>
          <cell r="K1283"/>
          <cell r="L1283"/>
          <cell r="M1283" t="str">
            <v>618480043549</v>
          </cell>
          <cell r="N1283" t="str">
            <v>PO Ready</v>
          </cell>
          <cell r="O1283" t="str">
            <v>https://images.fun.com/products/80769/1-1.jpg</v>
          </cell>
          <cell r="P1283" t="str">
            <v>Disney</v>
          </cell>
          <cell r="Q1283" t="str">
            <v>2024 Catalog</v>
          </cell>
          <cell r="R1283">
            <v>80769</v>
          </cell>
          <cell r="S1283">
            <v>101003</v>
          </cell>
          <cell r="T1283">
            <v>1</v>
          </cell>
        </row>
        <row r="1284">
          <cell r="A1284" t="str">
            <v>EL451320-ST</v>
          </cell>
          <cell r="B1284" t="str">
            <v>EL451320-ST</v>
          </cell>
          <cell r="C1284" t="str">
            <v>Aladdin, Abu Costume Kit</v>
          </cell>
          <cell r="D1284" t="str">
            <v>Disney</v>
          </cell>
          <cell r="E1284" t="str">
            <v>Aladdin</v>
          </cell>
          <cell r="F1284">
            <v>9.99</v>
          </cell>
          <cell r="G1284">
            <v>19.989999999999998</v>
          </cell>
          <cell r="H1284">
            <v>3</v>
          </cell>
          <cell r="I1284">
            <v>24</v>
          </cell>
          <cell r="J1284"/>
          <cell r="K1284"/>
          <cell r="L1284"/>
          <cell r="M1284" t="str">
            <v>618480046410</v>
          </cell>
          <cell r="N1284" t="str">
            <v>In Production</v>
          </cell>
          <cell r="O1284" t="str">
            <v>https://images.fun.com/products/80795/1-1.jpg</v>
          </cell>
          <cell r="P1284" t="str">
            <v>Disney Aladdin</v>
          </cell>
          <cell r="Q1284" t="str">
            <v>2024 Catalog</v>
          </cell>
          <cell r="R1284">
            <v>80795</v>
          </cell>
          <cell r="S1284">
            <v>451320</v>
          </cell>
          <cell r="T1284">
            <v>1</v>
          </cell>
        </row>
        <row r="1285">
          <cell r="A1285" t="str">
            <v>EL161109-ST</v>
          </cell>
          <cell r="B1285" t="str">
            <v>EL161109-ST</v>
          </cell>
          <cell r="C1285" t="str">
            <v>Genie Face Headband</v>
          </cell>
          <cell r="D1285" t="str">
            <v>Disney</v>
          </cell>
          <cell r="E1285" t="str">
            <v>Aladdin</v>
          </cell>
          <cell r="F1285">
            <v>9.99</v>
          </cell>
          <cell r="G1285">
            <v>16.989999999999998</v>
          </cell>
          <cell r="H1285">
            <v>3</v>
          </cell>
          <cell r="I1285"/>
          <cell r="J1285"/>
          <cell r="K1285"/>
          <cell r="L1285"/>
          <cell r="M1285">
            <v>889851217801</v>
          </cell>
          <cell r="N1285" t="str">
            <v>In Production</v>
          </cell>
          <cell r="O1285" t="str">
            <v>https://images.fun.com/products/84337/1-1.jpg</v>
          </cell>
          <cell r="P1285" t="str">
            <v>Disney Aladdin</v>
          </cell>
          <cell r="Q1285" t="str">
            <v>2024 Catalog</v>
          </cell>
          <cell r="R1285" t="e">
            <v>#N/A</v>
          </cell>
          <cell r="S1285">
            <v>161109</v>
          </cell>
          <cell r="T1285">
            <v>1</v>
          </cell>
        </row>
        <row r="1286">
          <cell r="A1286" t="str">
            <v>EL412815-ST</v>
          </cell>
          <cell r="B1286" t="str">
            <v>EL412815-ST</v>
          </cell>
          <cell r="C1286" t="str">
            <v>Bambi Plush HB &amp; Tail Kit</v>
          </cell>
          <cell r="D1286" t="str">
            <v>Disney</v>
          </cell>
          <cell r="E1286" t="str">
            <v>Disney Classic</v>
          </cell>
          <cell r="F1286">
            <v>10.99</v>
          </cell>
          <cell r="G1286">
            <v>21.99</v>
          </cell>
          <cell r="H1286">
            <v>3</v>
          </cell>
          <cell r="I1286">
            <v>48</v>
          </cell>
          <cell r="J1286"/>
          <cell r="K1286"/>
          <cell r="L1286"/>
          <cell r="M1286" t="str">
            <v>618480043709</v>
          </cell>
          <cell r="N1286" t="str">
            <v>PO Ready</v>
          </cell>
          <cell r="O1286" t="str">
            <v>https://images.fun.com/products/80310/1-1.jpg</v>
          </cell>
          <cell r="P1286" t="str">
            <v>Disney Bambi Classic</v>
          </cell>
          <cell r="Q1286" t="str">
            <v>2024 Catalog</v>
          </cell>
          <cell r="R1286">
            <v>80310</v>
          </cell>
          <cell r="S1286">
            <v>412815</v>
          </cell>
          <cell r="T1286">
            <v>1</v>
          </cell>
        </row>
        <row r="1287">
          <cell r="A1287" t="str">
            <v>EL412816-ST</v>
          </cell>
          <cell r="B1287" t="str">
            <v>EL412816-ST</v>
          </cell>
          <cell r="C1287" t="str">
            <v>Bambi, Flower Plush HB &amp; Tail Kit</v>
          </cell>
          <cell r="D1287" t="str">
            <v>Disney</v>
          </cell>
          <cell r="E1287" t="str">
            <v>Disney Classic</v>
          </cell>
          <cell r="F1287">
            <v>10.99</v>
          </cell>
          <cell r="G1287">
            <v>21.99</v>
          </cell>
          <cell r="H1287">
            <v>3</v>
          </cell>
          <cell r="I1287">
            <v>48</v>
          </cell>
          <cell r="J1287"/>
          <cell r="K1287"/>
          <cell r="L1287"/>
          <cell r="M1287" t="str">
            <v>618480043716</v>
          </cell>
          <cell r="N1287" t="str">
            <v>In Production</v>
          </cell>
          <cell r="O1287" t="str">
            <v>https://images.fun.com/products/72228/1-1.jpg</v>
          </cell>
          <cell r="P1287" t="str">
            <v>Disney Bambi Classic</v>
          </cell>
          <cell r="Q1287" t="str">
            <v>2024 Catalog</v>
          </cell>
          <cell r="R1287">
            <v>72228</v>
          </cell>
          <cell r="S1287">
            <v>412816</v>
          </cell>
          <cell r="T1287">
            <v>1</v>
          </cell>
        </row>
        <row r="1288">
          <cell r="A1288" t="str">
            <v>EL412817-ST</v>
          </cell>
          <cell r="B1288" t="str">
            <v>EL412817-ST</v>
          </cell>
          <cell r="C1288" t="str">
            <v>Bambi, Thumper Plush HB &amp; Tail</v>
          </cell>
          <cell r="D1288" t="str">
            <v>Disney</v>
          </cell>
          <cell r="E1288" t="str">
            <v>Disney Classic</v>
          </cell>
          <cell r="F1288">
            <v>10.99</v>
          </cell>
          <cell r="G1288">
            <v>21.99</v>
          </cell>
          <cell r="H1288">
            <v>3</v>
          </cell>
          <cell r="I1288">
            <v>48</v>
          </cell>
          <cell r="J1288"/>
          <cell r="K1288"/>
          <cell r="L1288"/>
          <cell r="M1288" t="str">
            <v>618480043723</v>
          </cell>
          <cell r="N1288" t="str">
            <v>PO Ready</v>
          </cell>
          <cell r="O1288" t="str">
            <v>https://images.fun.com/products/80312/1-1.jpg</v>
          </cell>
          <cell r="P1288" t="str">
            <v>Disney Bambi Classic</v>
          </cell>
          <cell r="Q1288" t="str">
            <v>2024 Catalog</v>
          </cell>
          <cell r="R1288">
            <v>80312</v>
          </cell>
          <cell r="S1288">
            <v>412817</v>
          </cell>
          <cell r="T1288">
            <v>1</v>
          </cell>
        </row>
        <row r="1289">
          <cell r="A1289" t="str">
            <v>EL95152AD-ST</v>
          </cell>
          <cell r="B1289" t="str">
            <v>EL95152AD-ST</v>
          </cell>
          <cell r="C1289" t="str">
            <v xml:space="preserve">Deluxe Beauty and the Beast Costume Kit </v>
          </cell>
          <cell r="D1289" t="str">
            <v>Disney</v>
          </cell>
          <cell r="E1289" t="str">
            <v>Beauty &amp; The Beast</v>
          </cell>
          <cell r="F1289">
            <v>22.5</v>
          </cell>
          <cell r="G1289">
            <v>44.99</v>
          </cell>
          <cell r="H1289">
            <v>3</v>
          </cell>
          <cell r="I1289"/>
          <cell r="J1289"/>
          <cell r="K1289"/>
          <cell r="L1289"/>
          <cell r="M1289">
            <v>889851431115</v>
          </cell>
          <cell r="N1289" t="str">
            <v>In Production</v>
          </cell>
          <cell r="O1289" t="str">
            <v>https://images.fun.com/products/95152/1-1.jpg</v>
          </cell>
          <cell r="P1289" t="str">
            <v>Disney Beauty &amp; The Beast</v>
          </cell>
          <cell r="Q1289" t="str">
            <v>2024 Supplement</v>
          </cell>
          <cell r="R1289"/>
          <cell r="S1289">
            <v>95152</v>
          </cell>
          <cell r="T1289">
            <v>1</v>
          </cell>
        </row>
        <row r="1290">
          <cell r="A1290" t="str">
            <v>EL451321-ST</v>
          </cell>
          <cell r="B1290" t="str">
            <v>EL451321-ST</v>
          </cell>
          <cell r="C1290" t="str">
            <v>Finding Nemo, Darla Costume Kit (5 pc)</v>
          </cell>
          <cell r="D1290" t="str">
            <v>Disney</v>
          </cell>
          <cell r="E1290" t="str">
            <v>Pixar</v>
          </cell>
          <cell r="F1290">
            <v>14.99</v>
          </cell>
          <cell r="G1290">
            <v>28.99</v>
          </cell>
          <cell r="H1290">
            <v>3</v>
          </cell>
          <cell r="I1290">
            <v>24</v>
          </cell>
          <cell r="J1290"/>
          <cell r="K1290"/>
          <cell r="L1290"/>
          <cell r="M1290" t="str">
            <v>618480046441</v>
          </cell>
          <cell r="N1290" t="str">
            <v>PO Ready</v>
          </cell>
          <cell r="O1290" t="str">
            <v>https://images.fun.com/products/76999/1-1.jpg</v>
          </cell>
          <cell r="P1290" t="str">
            <v>Disney Finding Nemo</v>
          </cell>
          <cell r="Q1290" t="str">
            <v>2024 Catalog</v>
          </cell>
          <cell r="R1290">
            <v>76999</v>
          </cell>
          <cell r="S1290">
            <v>451321</v>
          </cell>
          <cell r="T1290">
            <v>1</v>
          </cell>
        </row>
        <row r="1291">
          <cell r="A1291" t="str">
            <v>EL453520-ST</v>
          </cell>
          <cell r="B1291" t="str">
            <v>EL453520-ST</v>
          </cell>
          <cell r="C1291" t="str">
            <v>Stitch Deluxe Latex Mask</v>
          </cell>
          <cell r="D1291" t="str">
            <v>Disney</v>
          </cell>
          <cell r="E1291" t="str">
            <v>Lilo &amp; Stitch</v>
          </cell>
          <cell r="F1291">
            <v>34.99</v>
          </cell>
          <cell r="G1291">
            <v>69.989999999999995</v>
          </cell>
          <cell r="H1291">
            <v>1</v>
          </cell>
          <cell r="I1291"/>
          <cell r="J1291"/>
          <cell r="K1291"/>
          <cell r="L1291"/>
          <cell r="M1291">
            <v>889851318454</v>
          </cell>
          <cell r="N1291" t="str">
            <v xml:space="preserve">PO Ready </v>
          </cell>
          <cell r="O1291" t="str">
            <v>https://images.fun.com/products/89364/1-1.jpg</v>
          </cell>
          <cell r="P1291" t="str">
            <v>Disney Lilo &amp; Stitch</v>
          </cell>
          <cell r="Q1291" t="str">
            <v>2024 Supplement</v>
          </cell>
          <cell r="R1291"/>
          <cell r="S1291">
            <v>453520</v>
          </cell>
          <cell r="T1291">
            <v>1</v>
          </cell>
        </row>
        <row r="1292">
          <cell r="A1292" t="str">
            <v>EL251467-ST</v>
          </cell>
          <cell r="B1292" t="str">
            <v>EL251467-ST</v>
          </cell>
          <cell r="C1292" t="str">
            <v>Tylor Plush Hat</v>
          </cell>
          <cell r="D1292" t="str">
            <v>Disney</v>
          </cell>
          <cell r="E1292" t="str">
            <v>Monsters at Work</v>
          </cell>
          <cell r="F1292">
            <v>14.99</v>
          </cell>
          <cell r="G1292">
            <v>31.99</v>
          </cell>
          <cell r="H1292">
            <v>3</v>
          </cell>
          <cell r="I1292">
            <v>36</v>
          </cell>
          <cell r="J1292"/>
          <cell r="K1292"/>
          <cell r="L1292"/>
          <cell r="M1292" t="str">
            <v>618480048889</v>
          </cell>
          <cell r="N1292" t="str">
            <v>PO Ready</v>
          </cell>
          <cell r="O1292" t="str">
            <v>https://images.fun.com/products/76526/1-1.jpg</v>
          </cell>
          <cell r="P1292" t="str">
            <v>Disney Monsters Inc.</v>
          </cell>
          <cell r="Q1292" t="str">
            <v>2024 Catalog</v>
          </cell>
          <cell r="R1292">
            <v>76526</v>
          </cell>
          <cell r="S1292">
            <v>251467</v>
          </cell>
          <cell r="T1292">
            <v>1</v>
          </cell>
        </row>
        <row r="1293">
          <cell r="A1293" t="str">
            <v>EL4972-ST</v>
          </cell>
          <cell r="B1293" t="str">
            <v>EL4972-ST</v>
          </cell>
          <cell r="C1293" t="str">
            <v xml:space="preserve">Jack Sparrow Accessory Kit </v>
          </cell>
          <cell r="D1293" t="str">
            <v>Disney</v>
          </cell>
          <cell r="E1293" t="str">
            <v>Pirates of the Caribbean</v>
          </cell>
          <cell r="F1293">
            <v>24.99</v>
          </cell>
          <cell r="G1293">
            <v>49.99</v>
          </cell>
          <cell r="H1293">
            <v>3</v>
          </cell>
          <cell r="I1293"/>
          <cell r="J1293"/>
          <cell r="K1293"/>
          <cell r="L1293"/>
          <cell r="M1293">
            <v>889851420867</v>
          </cell>
          <cell r="N1293" t="str">
            <v>In Production</v>
          </cell>
          <cell r="O1293" t="str">
            <v>https://images.fun.com/products/92737/1-1.jpg</v>
          </cell>
          <cell r="P1293" t="str">
            <v>Disney Pirate</v>
          </cell>
          <cell r="Q1293" t="str">
            <v>2024 Supplement</v>
          </cell>
          <cell r="R1293"/>
          <cell r="S1293">
            <v>4972</v>
          </cell>
          <cell r="T1293">
            <v>1</v>
          </cell>
        </row>
        <row r="1294">
          <cell r="A1294" t="str">
            <v>EL4978-ST</v>
          </cell>
          <cell r="B1294" t="str">
            <v>EL4978-ST</v>
          </cell>
          <cell r="C1294" t="str">
            <v>Jack Sparrow Hair Beads Kit</v>
          </cell>
          <cell r="D1294" t="str">
            <v>Disney</v>
          </cell>
          <cell r="E1294" t="str">
            <v>Pirates of the Caribbean</v>
          </cell>
          <cell r="F1294">
            <v>7.5</v>
          </cell>
          <cell r="G1294">
            <v>14.99</v>
          </cell>
          <cell r="H1294">
            <v>3</v>
          </cell>
          <cell r="I1294"/>
          <cell r="J1294"/>
          <cell r="K1294"/>
          <cell r="L1294"/>
          <cell r="M1294">
            <v>889851412558</v>
          </cell>
          <cell r="N1294" t="str">
            <v>In Production</v>
          </cell>
          <cell r="O1294" t="str">
            <v>https://images.fun.com/products/92742/1-1.jpg</v>
          </cell>
          <cell r="P1294" t="str">
            <v>Disney Pirate</v>
          </cell>
          <cell r="Q1294" t="str">
            <v>2024 Supplement</v>
          </cell>
          <cell r="R1294"/>
          <cell r="S1294">
            <v>4978</v>
          </cell>
          <cell r="T1294">
            <v>1</v>
          </cell>
        </row>
        <row r="1295">
          <cell r="A1295" t="str">
            <v>EL568003-ST</v>
          </cell>
          <cell r="B1295" t="str">
            <v>EL568003-ST</v>
          </cell>
          <cell r="C1295" t="str">
            <v>Dr. Facilier Cane Costume Accessory</v>
          </cell>
          <cell r="D1295" t="str">
            <v>Disney</v>
          </cell>
          <cell r="E1295" t="str">
            <v>Princess &amp; Frog - Villains</v>
          </cell>
          <cell r="F1295">
            <v>14.99</v>
          </cell>
          <cell r="G1295">
            <v>29.99</v>
          </cell>
          <cell r="H1295">
            <v>3</v>
          </cell>
          <cell r="I1295"/>
          <cell r="J1295"/>
          <cell r="K1295"/>
          <cell r="L1295"/>
          <cell r="M1295">
            <v>889851318850</v>
          </cell>
          <cell r="N1295" t="str">
            <v>In Production</v>
          </cell>
          <cell r="O1295" t="str">
            <v>https://images.fun.com/products/88286/1-1.jpg</v>
          </cell>
          <cell r="P1295" t="str">
            <v>Disney Princess and the Frog</v>
          </cell>
          <cell r="Q1295" t="str">
            <v>2024 Supplement</v>
          </cell>
          <cell r="R1295"/>
          <cell r="S1295">
            <v>568003</v>
          </cell>
          <cell r="T1295">
            <v>1</v>
          </cell>
        </row>
        <row r="1296">
          <cell r="A1296" t="str">
            <v>EL568006-ST</v>
          </cell>
          <cell r="B1296" t="str">
            <v>EL568006-ST</v>
          </cell>
          <cell r="C1296" t="str">
            <v>King Triton Trident</v>
          </cell>
          <cell r="D1296" t="str">
            <v>Disney</v>
          </cell>
          <cell r="E1296" t="str">
            <v xml:space="preserve">The Little Mermaid </v>
          </cell>
          <cell r="F1296">
            <v>14.99</v>
          </cell>
          <cell r="G1296">
            <v>29.99</v>
          </cell>
          <cell r="H1296">
            <v>3</v>
          </cell>
          <cell r="I1296"/>
          <cell r="J1296"/>
          <cell r="K1296"/>
          <cell r="L1296"/>
          <cell r="M1296">
            <v>889851318881</v>
          </cell>
          <cell r="N1296" t="str">
            <v>In Production</v>
          </cell>
          <cell r="O1296" t="str">
            <v>https://images.fun.com/products/89635/1-1.jpg</v>
          </cell>
          <cell r="P1296" t="str">
            <v xml:space="preserve">Disney The Little Mermaid </v>
          </cell>
          <cell r="Q1296" t="str">
            <v>2024 Supplement</v>
          </cell>
          <cell r="R1296"/>
          <cell r="S1296">
            <v>568006</v>
          </cell>
          <cell r="T1296">
            <v>1</v>
          </cell>
        </row>
        <row r="1297">
          <cell r="A1297" t="str">
            <v>EL453547-ST</v>
          </cell>
          <cell r="B1297" t="str">
            <v>EL453547-ST</v>
          </cell>
          <cell r="C1297" t="str">
            <v xml:space="preserve">Deluxe King Triton Costume Kit </v>
          </cell>
          <cell r="D1297" t="str">
            <v>Disney</v>
          </cell>
          <cell r="E1297" t="str">
            <v>The Little Mermaid</v>
          </cell>
          <cell r="F1297">
            <v>14.99</v>
          </cell>
          <cell r="G1297">
            <v>29.99</v>
          </cell>
          <cell r="H1297">
            <v>3</v>
          </cell>
          <cell r="I1297"/>
          <cell r="J1297"/>
          <cell r="K1297"/>
          <cell r="L1297"/>
          <cell r="M1297">
            <v>889851382998</v>
          </cell>
          <cell r="N1297" t="str">
            <v xml:space="preserve">PO Ready </v>
          </cell>
          <cell r="O1297" t="str">
            <v>https://images.fun.com/products/86547/1-1.jpg</v>
          </cell>
          <cell r="P1297" t="str">
            <v xml:space="preserve">Disney The Little Mermaid </v>
          </cell>
          <cell r="Q1297" t="str">
            <v>2024 Supplement</v>
          </cell>
          <cell r="R1297"/>
          <cell r="S1297">
            <v>453547</v>
          </cell>
          <cell r="T1297">
            <v>1</v>
          </cell>
        </row>
        <row r="1298">
          <cell r="A1298" t="str">
            <v>EL200345-ST</v>
          </cell>
          <cell r="B1298" t="str">
            <v>EL200345-ST</v>
          </cell>
          <cell r="C1298" t="str">
            <v>Bo Peep Large Bow Headband</v>
          </cell>
          <cell r="D1298" t="str">
            <v>Disney</v>
          </cell>
          <cell r="E1298" t="str">
            <v>Toy Story</v>
          </cell>
          <cell r="F1298">
            <v>6.5</v>
          </cell>
          <cell r="G1298">
            <v>12.99</v>
          </cell>
          <cell r="H1298">
            <v>3</v>
          </cell>
          <cell r="I1298">
            <v>36</v>
          </cell>
          <cell r="J1298"/>
          <cell r="K1298"/>
          <cell r="L1298"/>
          <cell r="M1298" t="str">
            <v>618480040838</v>
          </cell>
          <cell r="N1298" t="str">
            <v>In Production</v>
          </cell>
          <cell r="O1298" t="str">
            <v>https://images.fun.com/products/69019/1-1.jpg</v>
          </cell>
          <cell r="P1298" t="str">
            <v>Disney Toy Story</v>
          </cell>
          <cell r="Q1298" t="str">
            <v>2024 Catalog</v>
          </cell>
          <cell r="R1298">
            <v>69019</v>
          </cell>
          <cell r="S1298">
            <v>200345</v>
          </cell>
          <cell r="T1298">
            <v>1</v>
          </cell>
        </row>
        <row r="1299">
          <cell r="A1299" t="str">
            <v>EL7366-ST</v>
          </cell>
          <cell r="B1299" t="str">
            <v>EL7366-ST</v>
          </cell>
          <cell r="C1299" t="str">
            <v>Slinky Dog Kit</v>
          </cell>
          <cell r="D1299" t="str">
            <v>Disney</v>
          </cell>
          <cell r="E1299" t="str">
            <v>Toy Story</v>
          </cell>
          <cell r="F1299">
            <v>17.5</v>
          </cell>
          <cell r="G1299">
            <v>34.99</v>
          </cell>
          <cell r="H1299">
            <v>3</v>
          </cell>
          <cell r="I1299"/>
          <cell r="J1299"/>
          <cell r="K1299"/>
          <cell r="L1299"/>
          <cell r="M1299">
            <v>889851429389</v>
          </cell>
          <cell r="N1299" t="str">
            <v>In Production</v>
          </cell>
          <cell r="O1299" t="str">
            <v>https://images.fun.com/products/91662/1-1.jpg</v>
          </cell>
          <cell r="P1299" t="str">
            <v>Disney Toy Story</v>
          </cell>
          <cell r="Q1299" t="str">
            <v>2024 Supplement</v>
          </cell>
          <cell r="R1299"/>
          <cell r="S1299">
            <v>7366</v>
          </cell>
          <cell r="T1299">
            <v>1</v>
          </cell>
        </row>
        <row r="1300">
          <cell r="A1300" t="str">
            <v>EL7376-ST</v>
          </cell>
          <cell r="B1300" t="str">
            <v>EL7376-ST</v>
          </cell>
          <cell r="C1300" t="str">
            <v xml:space="preserve">Cruella Capelet &amp; Gloves Kit </v>
          </cell>
          <cell r="D1300" t="str">
            <v>Disney</v>
          </cell>
          <cell r="E1300" t="str">
            <v>Disney - Villains</v>
          </cell>
          <cell r="F1300">
            <v>17.5</v>
          </cell>
          <cell r="G1300">
            <v>34.99</v>
          </cell>
          <cell r="H1300">
            <v>3</v>
          </cell>
          <cell r="I1300"/>
          <cell r="J1300"/>
          <cell r="K1300"/>
          <cell r="L1300"/>
          <cell r="M1300">
            <v>845636001355</v>
          </cell>
          <cell r="N1300" t="str">
            <v>In Production</v>
          </cell>
          <cell r="O1300" t="str">
            <v>https://images.fun.com/products/91643/1-1.jpg</v>
          </cell>
          <cell r="P1300" t="str">
            <v>Disney Villains</v>
          </cell>
          <cell r="Q1300" t="str">
            <v>2024 Supplement</v>
          </cell>
          <cell r="R1300"/>
          <cell r="S1300">
            <v>7376</v>
          </cell>
          <cell r="T1300">
            <v>1</v>
          </cell>
        </row>
        <row r="1301">
          <cell r="A1301" t="str">
            <v>EL453522-ST</v>
          </cell>
          <cell r="B1301" t="str">
            <v>EL453522-ST</v>
          </cell>
          <cell r="C1301" t="str">
            <v xml:space="preserve">Ursula Tentacles Kit (Crown, Skirt) </v>
          </cell>
          <cell r="D1301" t="str">
            <v>Disney</v>
          </cell>
          <cell r="E1301" t="str">
            <v>The Little Mermaid - Villains</v>
          </cell>
          <cell r="F1301">
            <v>22.5</v>
          </cell>
          <cell r="G1301">
            <v>39.99</v>
          </cell>
          <cell r="H1301">
            <v>1</v>
          </cell>
          <cell r="I1301"/>
          <cell r="J1301"/>
          <cell r="K1301"/>
          <cell r="L1301"/>
          <cell r="M1301">
            <v>889851318478</v>
          </cell>
          <cell r="N1301" t="str">
            <v xml:space="preserve">PO Ready </v>
          </cell>
          <cell r="O1301" t="str">
            <v>https://images.fun.com/products/88306/1-1.jpg</v>
          </cell>
          <cell r="P1301" t="str">
            <v>Disney Villains</v>
          </cell>
          <cell r="Q1301" t="str">
            <v>2024 Supplement</v>
          </cell>
          <cell r="R1301"/>
          <cell r="S1301">
            <v>453522</v>
          </cell>
          <cell r="T1301">
            <v>1</v>
          </cell>
        </row>
        <row r="1302">
          <cell r="A1302" t="str">
            <v>EL251510-ST</v>
          </cell>
          <cell r="B1302" t="str">
            <v>EL251510-ST</v>
          </cell>
          <cell r="C1302" t="str">
            <v>Owl Plush Hood</v>
          </cell>
          <cell r="D1302" t="str">
            <v>Disney</v>
          </cell>
          <cell r="E1302" t="str">
            <v>Winnie the Pooh</v>
          </cell>
          <cell r="F1302">
            <v>14.99</v>
          </cell>
          <cell r="G1302">
            <v>19.989999999999998</v>
          </cell>
          <cell r="H1302">
            <v>3</v>
          </cell>
          <cell r="I1302"/>
          <cell r="J1302"/>
          <cell r="K1302"/>
          <cell r="L1302"/>
          <cell r="M1302">
            <v>889851217962</v>
          </cell>
          <cell r="N1302" t="str">
            <v>In Production</v>
          </cell>
          <cell r="O1302" t="str">
            <v>https://images.fun.com/products/84339/1-1.jpg</v>
          </cell>
          <cell r="P1302" t="str">
            <v>Disney Winnie the Pooh</v>
          </cell>
          <cell r="Q1302" t="str">
            <v>2024 Catalog</v>
          </cell>
          <cell r="R1302" t="e">
            <v>#N/A</v>
          </cell>
          <cell r="S1302">
            <v>251510</v>
          </cell>
          <cell r="T1302">
            <v>1</v>
          </cell>
        </row>
        <row r="1303">
          <cell r="A1303" t="str">
            <v>EL161123-ST</v>
          </cell>
          <cell r="B1303" t="str">
            <v>EL161123-ST</v>
          </cell>
          <cell r="C1303" t="str">
            <v>Judy Hopps Face Headband</v>
          </cell>
          <cell r="D1303" t="str">
            <v>Disney</v>
          </cell>
          <cell r="E1303" t="str">
            <v>Zootopia</v>
          </cell>
          <cell r="F1303">
            <v>9.99</v>
          </cell>
          <cell r="G1303">
            <v>19.989999999999998</v>
          </cell>
          <cell r="H1303">
            <v>3</v>
          </cell>
          <cell r="I1303"/>
          <cell r="J1303"/>
          <cell r="K1303"/>
          <cell r="L1303"/>
          <cell r="M1303">
            <v>889851220252</v>
          </cell>
          <cell r="N1303" t="str">
            <v>PO Ready</v>
          </cell>
          <cell r="O1303" t="str">
            <v>https://images.fun.com/products/85663/1-1.jpg</v>
          </cell>
          <cell r="P1303" t="str">
            <v>Disney Zootopia</v>
          </cell>
          <cell r="Q1303" t="str">
            <v>2024 Catalog</v>
          </cell>
          <cell r="R1303" t="e">
            <v>#N/A</v>
          </cell>
          <cell r="S1303">
            <v>161123</v>
          </cell>
          <cell r="T1303">
            <v>1</v>
          </cell>
        </row>
        <row r="1304">
          <cell r="A1304" t="str">
            <v>EL161125-ST</v>
          </cell>
          <cell r="B1304" t="str">
            <v>EL161125-ST</v>
          </cell>
          <cell r="C1304" t="str">
            <v>Nick Wilde Face Headband</v>
          </cell>
          <cell r="D1304" t="str">
            <v>Disney</v>
          </cell>
          <cell r="E1304" t="str">
            <v>Zootopia</v>
          </cell>
          <cell r="F1304">
            <v>9.99</v>
          </cell>
          <cell r="G1304">
            <v>19.989999999999998</v>
          </cell>
          <cell r="H1304">
            <v>3</v>
          </cell>
          <cell r="I1304"/>
          <cell r="J1304"/>
          <cell r="K1304"/>
          <cell r="L1304"/>
          <cell r="M1304">
            <v>889851220283</v>
          </cell>
          <cell r="N1304" t="str">
            <v>Pre Pro Approved</v>
          </cell>
          <cell r="O1304" t="str">
            <v>https://images.fun.com/products/85667/1-1.jpg</v>
          </cell>
          <cell r="P1304" t="str">
            <v>Disney Zootopia</v>
          </cell>
          <cell r="Q1304" t="str">
            <v>2024 Catalog</v>
          </cell>
          <cell r="R1304">
            <v>85667</v>
          </cell>
          <cell r="S1304" t="str">
            <v>EL161125</v>
          </cell>
          <cell r="T1304">
            <v>1</v>
          </cell>
        </row>
        <row r="1305">
          <cell r="A1305" t="str">
            <v>EL453216-ST</v>
          </cell>
          <cell r="B1305" t="str">
            <v>EL453216-ST</v>
          </cell>
          <cell r="C1305" t="str">
            <v>Thing Baby Carrier Cover</v>
          </cell>
          <cell r="D1305" t="str">
            <v>Dr. Seuss</v>
          </cell>
          <cell r="E1305" t="str">
            <v>Dr. Seuss</v>
          </cell>
          <cell r="F1305">
            <v>19.989999999999998</v>
          </cell>
          <cell r="G1305">
            <v>39.99</v>
          </cell>
          <cell r="H1305">
            <v>1</v>
          </cell>
          <cell r="I1305"/>
          <cell r="J1305"/>
          <cell r="K1305"/>
          <cell r="L1305"/>
          <cell r="M1305">
            <v>889851228937</v>
          </cell>
          <cell r="N1305" t="str">
            <v>Pre Pro Approved</v>
          </cell>
          <cell r="O1305"/>
          <cell r="P1305" t="str">
            <v>Dr. Seuss Baby Carrier</v>
          </cell>
          <cell r="Q1305" t="str">
            <v>2024 Catalog</v>
          </cell>
          <cell r="R1305" t="e">
            <v>#N/A</v>
          </cell>
          <cell r="S1305" t="str">
            <v>EL453216</v>
          </cell>
          <cell r="T1305">
            <v>1</v>
          </cell>
        </row>
        <row r="1306">
          <cell r="A1306" t="str">
            <v>FUN5015-ST</v>
          </cell>
          <cell r="B1306" t="str">
            <v>FUN5015-ST</v>
          </cell>
          <cell r="C1306" t="str">
            <v>Fish Bowl Baby Carrier</v>
          </cell>
          <cell r="D1306" t="str">
            <v>Dr. Seuss</v>
          </cell>
          <cell r="E1306" t="str">
            <v>The Cat in the Hat</v>
          </cell>
          <cell r="F1306">
            <v>19.989999999999998</v>
          </cell>
          <cell r="G1306">
            <v>39.99</v>
          </cell>
          <cell r="H1306">
            <v>1</v>
          </cell>
          <cell r="I1306"/>
          <cell r="J1306"/>
          <cell r="K1306"/>
          <cell r="L1306"/>
          <cell r="M1306">
            <v>889851289600</v>
          </cell>
          <cell r="N1306" t="str">
            <v xml:space="preserve">PO Ready </v>
          </cell>
          <cell r="O1306" t="str">
            <v>https://images.fun.com/products/87080/1-1.jpg</v>
          </cell>
          <cell r="P1306" t="str">
            <v>Dr. Seuss Baby Carrier</v>
          </cell>
          <cell r="Q1306" t="str">
            <v>2024 Supplement</v>
          </cell>
          <cell r="R1306"/>
          <cell r="S1306">
            <v>5015</v>
          </cell>
          <cell r="T1306">
            <v>1</v>
          </cell>
        </row>
        <row r="1307">
          <cell r="A1307" t="str">
            <v>EL4006132TD-18MO</v>
          </cell>
          <cell r="B1307" t="str">
            <v>EL4006132TD-18MO</v>
          </cell>
          <cell r="C1307" t="str">
            <v>The Cat in the Hat Deluxe Costume Toddler 18M</v>
          </cell>
          <cell r="D1307" t="str">
            <v>Dr. Seuss</v>
          </cell>
          <cell r="E1307" t="str">
            <v>The Cat in the Hat</v>
          </cell>
          <cell r="F1307">
            <v>18.5</v>
          </cell>
          <cell r="G1307">
            <v>32.99</v>
          </cell>
          <cell r="H1307">
            <v>1</v>
          </cell>
          <cell r="I1307"/>
          <cell r="J1307"/>
          <cell r="K1307"/>
          <cell r="L1307"/>
          <cell r="M1307">
            <v>889851391129</v>
          </cell>
          <cell r="N1307" t="str">
            <v xml:space="preserve">PO Ready </v>
          </cell>
          <cell r="O1307" t="str">
            <v>https://images.fun.com/products/70637/1-1.jpg</v>
          </cell>
          <cell r="P1307" t="str">
            <v>Dr. Seuss Cat in the Hat Costume</v>
          </cell>
          <cell r="Q1307" t="str">
            <v>2024 Supplement</v>
          </cell>
          <cell r="R1307"/>
          <cell r="S1307" t="str">
            <v>4006132TD</v>
          </cell>
          <cell r="T1307">
            <v>1</v>
          </cell>
        </row>
        <row r="1308">
          <cell r="A1308" t="str">
            <v>EL400634TD-4T</v>
          </cell>
          <cell r="B1308" t="str">
            <v>EL400634TD-4T</v>
          </cell>
          <cell r="C1308" t="str">
            <v>Horton Costume Kids Toddler 4T</v>
          </cell>
          <cell r="D1308" t="str">
            <v>Dr. Seuss</v>
          </cell>
          <cell r="E1308" t="str">
            <v>Horton Hears a Who</v>
          </cell>
          <cell r="F1308">
            <v>15.99</v>
          </cell>
          <cell r="G1308">
            <v>31.99</v>
          </cell>
          <cell r="H1308">
            <v>1</v>
          </cell>
          <cell r="I1308">
            <v>18</v>
          </cell>
          <cell r="J1308"/>
          <cell r="K1308"/>
          <cell r="L1308"/>
          <cell r="M1308" t="str">
            <v>618480045987</v>
          </cell>
          <cell r="N1308" t="str">
            <v>PO Ready</v>
          </cell>
          <cell r="O1308" t="str">
            <v>https://images.fun.com/products/74181/1-1.jpg</v>
          </cell>
          <cell r="P1308" t="str">
            <v>Dr. Seuss Horton Hears a Who Costume</v>
          </cell>
          <cell r="Q1308" t="str">
            <v>2024 Catalog</v>
          </cell>
          <cell r="R1308">
            <v>74181</v>
          </cell>
          <cell r="S1308" t="str">
            <v>4006344T</v>
          </cell>
          <cell r="T1308">
            <v>1</v>
          </cell>
        </row>
        <row r="1309">
          <cell r="A1309" t="str">
            <v>EL400633AD-M</v>
          </cell>
          <cell r="B1309" t="str">
            <v>EL400633AD-M</v>
          </cell>
          <cell r="C1309" t="str">
            <v>Horton Costume Adult M</v>
          </cell>
          <cell r="D1309" t="str">
            <v>Dr. Seuss</v>
          </cell>
          <cell r="E1309" t="str">
            <v>Horton Hears a Who</v>
          </cell>
          <cell r="F1309">
            <v>23.99</v>
          </cell>
          <cell r="G1309">
            <v>47.99</v>
          </cell>
          <cell r="H1309">
            <v>1</v>
          </cell>
          <cell r="I1309">
            <v>12</v>
          </cell>
          <cell r="J1309"/>
          <cell r="K1309"/>
          <cell r="L1309"/>
          <cell r="M1309" t="str">
            <v>618480043273</v>
          </cell>
          <cell r="N1309" t="str">
            <v>PO Ready</v>
          </cell>
          <cell r="O1309" t="str">
            <v>https://images.fun.com/products/74183/1-1.jpg</v>
          </cell>
          <cell r="P1309" t="str">
            <v>Dr. Seuss Horton Hears a Who Costume</v>
          </cell>
          <cell r="Q1309" t="str">
            <v>2024 Catalog</v>
          </cell>
          <cell r="R1309">
            <v>74183</v>
          </cell>
          <cell r="S1309" t="str">
            <v>400633M</v>
          </cell>
          <cell r="T1309">
            <v>1</v>
          </cell>
        </row>
        <row r="1310">
          <cell r="A1310" t="str">
            <v>EL400633AD-L</v>
          </cell>
          <cell r="B1310" t="str">
            <v>EL400633AD-L</v>
          </cell>
          <cell r="C1310" t="str">
            <v>Horton Costume Adult L</v>
          </cell>
          <cell r="D1310" t="str">
            <v>Dr. Seuss</v>
          </cell>
          <cell r="E1310" t="str">
            <v>Horton Hears a Who</v>
          </cell>
          <cell r="F1310">
            <v>23.99</v>
          </cell>
          <cell r="G1310">
            <v>47.99</v>
          </cell>
          <cell r="H1310">
            <v>1</v>
          </cell>
          <cell r="I1310">
            <v>12</v>
          </cell>
          <cell r="J1310"/>
          <cell r="K1310"/>
          <cell r="L1310"/>
          <cell r="M1310" t="str">
            <v>618480048940</v>
          </cell>
          <cell r="N1310" t="str">
            <v>PO Ready</v>
          </cell>
          <cell r="O1310" t="str">
            <v>https://images.fun.com/products/74183/1-1.jpg</v>
          </cell>
          <cell r="P1310" t="str">
            <v>Dr. Seuss Horton Hears a Who Costume</v>
          </cell>
          <cell r="Q1310" t="str">
            <v>2024 Catalog</v>
          </cell>
          <cell r="R1310">
            <v>74183</v>
          </cell>
          <cell r="S1310" t="str">
            <v>400633L</v>
          </cell>
          <cell r="T1310">
            <v>1</v>
          </cell>
        </row>
        <row r="1311">
          <cell r="A1311" t="str">
            <v>EL400633PL-1X</v>
          </cell>
          <cell r="B1311" t="str">
            <v>EL400633PL-1X</v>
          </cell>
          <cell r="C1311" t="str">
            <v>Horton Costume Adult Plus 1XL</v>
          </cell>
          <cell r="D1311" t="str">
            <v>Dr. Seuss</v>
          </cell>
          <cell r="E1311" t="str">
            <v>Horton Hears a Who</v>
          </cell>
          <cell r="F1311">
            <v>26.5</v>
          </cell>
          <cell r="G1311">
            <v>52.99</v>
          </cell>
          <cell r="H1311">
            <v>1</v>
          </cell>
          <cell r="I1311">
            <v>12</v>
          </cell>
          <cell r="J1311"/>
          <cell r="K1311"/>
          <cell r="L1311"/>
          <cell r="M1311" t="str">
            <v>618480048919</v>
          </cell>
          <cell r="N1311" t="str">
            <v>PO Ready</v>
          </cell>
          <cell r="O1311" t="str">
            <v>https://images.fun.com/products/74184/1-1.jpg</v>
          </cell>
          <cell r="P1311" t="str">
            <v>Dr. Seuss Horton Hears a Who Costume</v>
          </cell>
          <cell r="Q1311" t="str">
            <v>2024 Catalog</v>
          </cell>
          <cell r="R1311">
            <v>74184</v>
          </cell>
          <cell r="S1311" t="str">
            <v>4006331X</v>
          </cell>
          <cell r="T1311">
            <v>1</v>
          </cell>
        </row>
        <row r="1312">
          <cell r="A1312" t="str">
            <v>EL451331-S</v>
          </cell>
          <cell r="B1312" t="str">
            <v>EL451331-S</v>
          </cell>
          <cell r="C1312" t="str">
            <v>Dr. Seuss Grinch Open Face Adult Costume S</v>
          </cell>
          <cell r="D1312" t="str">
            <v>Dr. Seuss</v>
          </cell>
          <cell r="E1312" t="str">
            <v>The Grinch</v>
          </cell>
          <cell r="F1312">
            <v>44.99</v>
          </cell>
          <cell r="G1312">
            <v>84.99</v>
          </cell>
          <cell r="H1312">
            <v>1</v>
          </cell>
          <cell r="I1312"/>
          <cell r="J1312"/>
          <cell r="K1312"/>
          <cell r="L1312"/>
          <cell r="M1312">
            <v>889851206607</v>
          </cell>
          <cell r="N1312"/>
          <cell r="O1312" t="str">
            <v>https://images.fun.com/products/77202/1-1.jpg</v>
          </cell>
          <cell r="P1312" t="str">
            <v>Dr. Seuss The Grinch Costume</v>
          </cell>
          <cell r="Q1312" t="str">
            <v>2024 Catalog</v>
          </cell>
          <cell r="R1312"/>
          <cell r="S1312" t="str">
            <v>EL451331-S</v>
          </cell>
          <cell r="T1312">
            <v>1</v>
          </cell>
        </row>
        <row r="1313">
          <cell r="A1313" t="str">
            <v>EL451331-XL</v>
          </cell>
          <cell r="B1313" t="str">
            <v>EL451331-XL</v>
          </cell>
          <cell r="C1313" t="str">
            <v>Dr. Seuss Grinch Open Face Adult Costume XL</v>
          </cell>
          <cell r="D1313" t="str">
            <v>Dr. Seuss</v>
          </cell>
          <cell r="E1313" t="str">
            <v>The Grinch</v>
          </cell>
          <cell r="F1313">
            <v>44.99</v>
          </cell>
          <cell r="G1313">
            <v>84.99</v>
          </cell>
          <cell r="H1313">
            <v>1</v>
          </cell>
          <cell r="I1313"/>
          <cell r="J1313"/>
          <cell r="K1313"/>
          <cell r="L1313"/>
          <cell r="M1313">
            <v>889851206621</v>
          </cell>
          <cell r="N1313"/>
          <cell r="O1313" t="str">
            <v>https://images.fun.com/products/77202/1-1.jpg</v>
          </cell>
          <cell r="P1313" t="str">
            <v>Dr. Seuss The Grinch Costume</v>
          </cell>
          <cell r="Q1313" t="str">
            <v>2024 Catalog</v>
          </cell>
          <cell r="R1313"/>
          <cell r="S1313" t="str">
            <v>EL451331-XL</v>
          </cell>
          <cell r="T1313">
            <v>1</v>
          </cell>
        </row>
        <row r="1314">
          <cell r="A1314" t="str">
            <v>EL4513322-3X</v>
          </cell>
          <cell r="B1314" t="str">
            <v>EL4513322-3X</v>
          </cell>
          <cell r="C1314" t="str">
            <v>Dr. Seuss Grinch Open Face Adult Costume Plus 3X</v>
          </cell>
          <cell r="D1314" t="str">
            <v>Dr. Seuss</v>
          </cell>
          <cell r="E1314" t="str">
            <v>The Grinch</v>
          </cell>
          <cell r="F1314">
            <v>49.99</v>
          </cell>
          <cell r="G1314">
            <v>89.99</v>
          </cell>
          <cell r="H1314">
            <v>1</v>
          </cell>
          <cell r="I1314"/>
          <cell r="J1314"/>
          <cell r="K1314"/>
          <cell r="L1314"/>
          <cell r="M1314">
            <v>889851237328</v>
          </cell>
          <cell r="N1314" t="str">
            <v>PO Ready</v>
          </cell>
          <cell r="O1314" t="str">
            <v>https://images.fun.com/products/77203/1-1.jpg</v>
          </cell>
          <cell r="P1314" t="str">
            <v>Dr. Seuss The Grinch Costume</v>
          </cell>
          <cell r="Q1314" t="str">
            <v>2024 Catalog</v>
          </cell>
          <cell r="R1314">
            <v>77203</v>
          </cell>
          <cell r="S1314" t="str">
            <v>4513323XL</v>
          </cell>
          <cell r="T1314">
            <v>1</v>
          </cell>
        </row>
        <row r="1315">
          <cell r="A1315" t="str">
            <v>EL451340CH-S/M</v>
          </cell>
          <cell r="B1315" t="str">
            <v>EL451340CH-S/M</v>
          </cell>
          <cell r="C1315" t="str">
            <v>The Grinch Fur Pants Kids S/M</v>
          </cell>
          <cell r="D1315" t="str">
            <v>Dr. Seuss</v>
          </cell>
          <cell r="E1315" t="str">
            <v>The Grinch</v>
          </cell>
          <cell r="F1315">
            <v>16.5</v>
          </cell>
          <cell r="G1315">
            <v>32.99</v>
          </cell>
          <cell r="H1315">
            <v>1</v>
          </cell>
          <cell r="I1315">
            <v>18</v>
          </cell>
          <cell r="J1315"/>
          <cell r="K1315"/>
          <cell r="L1315"/>
          <cell r="M1315" t="str">
            <v>618480046922</v>
          </cell>
          <cell r="N1315" t="str">
            <v>PO Ready</v>
          </cell>
          <cell r="O1315" t="str">
            <v>https://images.fun.com/products/77732/1-1.jpg</v>
          </cell>
          <cell r="P1315" t="str">
            <v>Dr. Seuss The Grinch Costume Accessories</v>
          </cell>
          <cell r="Q1315" t="str">
            <v>2024 Catalog</v>
          </cell>
          <cell r="R1315">
            <v>77732</v>
          </cell>
          <cell r="S1315" t="str">
            <v>451346SM</v>
          </cell>
          <cell r="T1315">
            <v>1</v>
          </cell>
        </row>
        <row r="1316">
          <cell r="A1316" t="str">
            <v>EL451335-18MO</v>
          </cell>
          <cell r="B1316" t="str">
            <v>EL451335-18MO</v>
          </cell>
          <cell r="C1316" t="str">
            <v>The Grinch Santa Open Face Costume 18mo</v>
          </cell>
          <cell r="D1316" t="str">
            <v>Dr. Seuss</v>
          </cell>
          <cell r="E1316" t="str">
            <v>The Grinch</v>
          </cell>
          <cell r="F1316">
            <v>26.5</v>
          </cell>
          <cell r="G1316">
            <v>44.99</v>
          </cell>
          <cell r="H1316">
            <v>1</v>
          </cell>
          <cell r="I1316"/>
          <cell r="J1316"/>
          <cell r="K1316"/>
          <cell r="L1316"/>
          <cell r="M1316"/>
          <cell r="N1316" t="str">
            <v xml:space="preserve">PO Ready </v>
          </cell>
          <cell r="O1316" t="str">
            <v>https://images.fun.com/products/77736/1-1.jpg</v>
          </cell>
          <cell r="P1316" t="str">
            <v>Dr. Seuss The Grinch Santa Costume</v>
          </cell>
          <cell r="Q1316" t="str">
            <v>2024 Supplement</v>
          </cell>
          <cell r="R1316"/>
          <cell r="S1316">
            <v>451335</v>
          </cell>
          <cell r="T1316">
            <v>1</v>
          </cell>
        </row>
        <row r="1317">
          <cell r="A1317" t="str">
            <v>EL403160PL-3X</v>
          </cell>
          <cell r="B1317" t="str">
            <v>EL403160PL-3X</v>
          </cell>
          <cell r="C1317" t="str">
            <v>Thing 1&amp;2 Costume Mens 3X</v>
          </cell>
          <cell r="D1317" t="str">
            <v>Dr. Seuss</v>
          </cell>
          <cell r="E1317" t="str">
            <v>The Cat in the Hat</v>
          </cell>
          <cell r="F1317">
            <v>21.5</v>
          </cell>
          <cell r="G1317">
            <v>39.99</v>
          </cell>
          <cell r="H1317">
            <v>1</v>
          </cell>
          <cell r="I1317"/>
          <cell r="J1317"/>
          <cell r="K1317"/>
          <cell r="L1317"/>
          <cell r="M1317">
            <v>889851411339</v>
          </cell>
          <cell r="N1317" t="str">
            <v>In Production</v>
          </cell>
          <cell r="O1317" t="str">
            <v>https://images.fun.com/products/74185/1-1.jpg</v>
          </cell>
          <cell r="P1317" t="str">
            <v>Dr. Seuss Thing 1 &amp; 2 Costume</v>
          </cell>
          <cell r="Q1317" t="str">
            <v>2024 Supplement</v>
          </cell>
          <cell r="R1317"/>
          <cell r="S1317" t="str">
            <v>403160PL</v>
          </cell>
          <cell r="T1317">
            <v>1</v>
          </cell>
        </row>
        <row r="1318">
          <cell r="A1318" t="str">
            <v>EL412434-ST</v>
          </cell>
          <cell r="B1318" t="str">
            <v>EL412434-ST</v>
          </cell>
          <cell r="C1318" t="str">
            <v>Dilophosaurus HB &amp; Tail Kit</v>
          </cell>
          <cell r="D1318" t="str">
            <v>elope</v>
          </cell>
          <cell r="E1318" t="str">
            <v>Elope Originals</v>
          </cell>
          <cell r="F1318">
            <v>10.99</v>
          </cell>
          <cell r="G1318">
            <v>21.99</v>
          </cell>
          <cell r="H1318">
            <v>3</v>
          </cell>
          <cell r="I1318">
            <v>24</v>
          </cell>
          <cell r="J1318"/>
          <cell r="K1318"/>
          <cell r="L1318"/>
          <cell r="M1318" t="str">
            <v>618480041361</v>
          </cell>
          <cell r="N1318" t="str">
            <v>In Production</v>
          </cell>
          <cell r="O1318" t="str">
            <v>https://images.fun.com/products/71503/1-1.jpg</v>
          </cell>
          <cell r="P1318" t="str">
            <v>elope Animal Kit</v>
          </cell>
          <cell r="Q1318" t="str">
            <v>2024 Catalog</v>
          </cell>
          <cell r="R1318">
            <v>71503</v>
          </cell>
          <cell r="S1318">
            <v>412434</v>
          </cell>
          <cell r="T1318">
            <v>1</v>
          </cell>
        </row>
        <row r="1319">
          <cell r="A1319" t="str">
            <v>EL430015-ST</v>
          </cell>
          <cell r="B1319" t="str">
            <v>EL430015-ST</v>
          </cell>
          <cell r="C1319" t="str">
            <v>Astronaut Socks Kids</v>
          </cell>
          <cell r="D1319" t="str">
            <v>elope</v>
          </cell>
          <cell r="E1319" t="str">
            <v>Elope Originals</v>
          </cell>
          <cell r="F1319">
            <v>2.5</v>
          </cell>
          <cell r="G1319">
            <v>4.99</v>
          </cell>
          <cell r="H1319">
            <v>3</v>
          </cell>
          <cell r="I1319">
            <v>96</v>
          </cell>
          <cell r="J1319"/>
          <cell r="K1319"/>
          <cell r="L1319"/>
          <cell r="M1319" t="str">
            <v>618480041873</v>
          </cell>
          <cell r="N1319" t="str">
            <v>In Production</v>
          </cell>
          <cell r="O1319" t="str">
            <v>https://images.fun.com/products/71492/1-1.jpg</v>
          </cell>
          <cell r="P1319" t="str">
            <v>elope Astronaut</v>
          </cell>
          <cell r="Q1319" t="str">
            <v>2024 Catalog</v>
          </cell>
          <cell r="R1319">
            <v>71492</v>
          </cell>
          <cell r="S1319">
            <v>430015</v>
          </cell>
          <cell r="T1319">
            <v>1</v>
          </cell>
        </row>
        <row r="1320">
          <cell r="A1320" t="str">
            <v>EL104610-ST</v>
          </cell>
          <cell r="B1320" t="str">
            <v>EL104610-ST</v>
          </cell>
          <cell r="C1320" t="str">
            <v>Cactus Headband</v>
          </cell>
          <cell r="D1320" t="str">
            <v>elope</v>
          </cell>
          <cell r="E1320" t="str">
            <v>Elope Originals</v>
          </cell>
          <cell r="F1320">
            <v>5.25</v>
          </cell>
          <cell r="G1320">
            <v>10.5</v>
          </cell>
          <cell r="H1320">
            <v>3</v>
          </cell>
          <cell r="I1320">
            <v>96</v>
          </cell>
          <cell r="J1320"/>
          <cell r="K1320"/>
          <cell r="L1320"/>
          <cell r="M1320" t="str">
            <v>618480040319</v>
          </cell>
          <cell r="N1320" t="str">
            <v>In Production</v>
          </cell>
          <cell r="O1320" t="str">
            <v>https://images.fun.com/products/68988/1-1.jpg</v>
          </cell>
          <cell r="P1320" t="str">
            <v>elope Fairy/Garden/Wings</v>
          </cell>
          <cell r="Q1320" t="str">
            <v>2024 Catalog</v>
          </cell>
          <cell r="R1320">
            <v>68988</v>
          </cell>
          <cell r="S1320">
            <v>104610</v>
          </cell>
          <cell r="T1320">
            <v>1</v>
          </cell>
        </row>
        <row r="1321">
          <cell r="A1321" t="str">
            <v>EL405003CH-S</v>
          </cell>
          <cell r="B1321" t="str">
            <v>EL405003CH-S</v>
          </cell>
          <cell r="C1321" t="str">
            <v>Cuphead Costume for Kids S</v>
          </cell>
          <cell r="D1321" t="str">
            <v>King Features</v>
          </cell>
          <cell r="E1321" t="str">
            <v>Cuphead</v>
          </cell>
          <cell r="F1321">
            <v>22.5</v>
          </cell>
          <cell r="G1321">
            <v>44.99</v>
          </cell>
          <cell r="H1321">
            <v>1</v>
          </cell>
          <cell r="I1321"/>
          <cell r="J1321"/>
          <cell r="K1321"/>
          <cell r="L1321"/>
          <cell r="M1321">
            <v>889851298756</v>
          </cell>
          <cell r="N1321" t="str">
            <v xml:space="preserve">PO Ready </v>
          </cell>
          <cell r="O1321" t="str">
            <v>https://images.fun.com/products/47335/1-1.jpg</v>
          </cell>
          <cell r="P1321" t="str">
            <v>King Features Cuphead</v>
          </cell>
          <cell r="Q1321" t="str">
            <v>2024 Supplement</v>
          </cell>
          <cell r="R1321"/>
          <cell r="S1321" t="str">
            <v>405003S</v>
          </cell>
          <cell r="T1321">
            <v>1</v>
          </cell>
        </row>
        <row r="1322">
          <cell r="A1322" t="str">
            <v>EL405003CH-M</v>
          </cell>
          <cell r="B1322" t="str">
            <v>EL405003CH-M</v>
          </cell>
          <cell r="C1322" t="str">
            <v>Cuphead Costume for Kids M</v>
          </cell>
          <cell r="D1322" t="str">
            <v>King Features</v>
          </cell>
          <cell r="E1322" t="str">
            <v>Cuphead</v>
          </cell>
          <cell r="F1322">
            <v>22.5</v>
          </cell>
          <cell r="G1322">
            <v>44.99</v>
          </cell>
          <cell r="H1322">
            <v>1</v>
          </cell>
          <cell r="I1322"/>
          <cell r="J1322"/>
          <cell r="K1322"/>
          <cell r="L1322"/>
          <cell r="M1322">
            <v>889851298763</v>
          </cell>
          <cell r="N1322" t="str">
            <v xml:space="preserve">PO Ready </v>
          </cell>
          <cell r="O1322" t="str">
            <v>https://images.fun.com/products/47335/1-1.jpg</v>
          </cell>
          <cell r="P1322" t="str">
            <v>King Features Cuphead</v>
          </cell>
          <cell r="Q1322" t="str">
            <v>2024 Supplement</v>
          </cell>
          <cell r="R1322"/>
          <cell r="S1322" t="str">
            <v>405003M</v>
          </cell>
          <cell r="T1322">
            <v>1</v>
          </cell>
        </row>
        <row r="1323">
          <cell r="A1323" t="str">
            <v>EL405008CH-S</v>
          </cell>
          <cell r="B1323" t="str">
            <v>EL405008CH-S</v>
          </cell>
          <cell r="C1323" t="str">
            <v>Mugman Costume for Kids S</v>
          </cell>
          <cell r="D1323" t="str">
            <v>King Features</v>
          </cell>
          <cell r="E1323" t="str">
            <v>Cuphead</v>
          </cell>
          <cell r="F1323">
            <v>22.5</v>
          </cell>
          <cell r="G1323">
            <v>44.99</v>
          </cell>
          <cell r="H1323">
            <v>1</v>
          </cell>
          <cell r="I1323"/>
          <cell r="J1323"/>
          <cell r="K1323"/>
          <cell r="L1323"/>
          <cell r="M1323">
            <v>889851298800</v>
          </cell>
          <cell r="N1323" t="str">
            <v xml:space="preserve">PO Ready </v>
          </cell>
          <cell r="O1323" t="str">
            <v>https://images.fun.com/products/47336/1-1.jpg</v>
          </cell>
          <cell r="P1323" t="str">
            <v>King Features Cuphead</v>
          </cell>
          <cell r="Q1323" t="str">
            <v>2024 Supplement</v>
          </cell>
          <cell r="R1323"/>
          <cell r="S1323" t="str">
            <v>405008CHS</v>
          </cell>
          <cell r="T1323">
            <v>1</v>
          </cell>
        </row>
        <row r="1324">
          <cell r="A1324" t="str">
            <v>EL405008CH-M</v>
          </cell>
          <cell r="B1324" t="str">
            <v>EL405008CH-M</v>
          </cell>
          <cell r="C1324" t="str">
            <v>Mugman Costume for Kids M</v>
          </cell>
          <cell r="D1324" t="str">
            <v>King Features</v>
          </cell>
          <cell r="E1324" t="str">
            <v>Cuphead</v>
          </cell>
          <cell r="F1324">
            <v>22.5</v>
          </cell>
          <cell r="G1324">
            <v>44.99</v>
          </cell>
          <cell r="H1324">
            <v>1</v>
          </cell>
          <cell r="I1324"/>
          <cell r="J1324"/>
          <cell r="K1324"/>
          <cell r="L1324"/>
          <cell r="M1324">
            <v>889851298817</v>
          </cell>
          <cell r="N1324" t="str">
            <v xml:space="preserve">PO Ready </v>
          </cell>
          <cell r="O1324" t="str">
            <v>https://images.fun.com/products/47336/1-1.jpg</v>
          </cell>
          <cell r="P1324" t="str">
            <v>King Features Cuphead</v>
          </cell>
          <cell r="Q1324" t="str">
            <v>2024 Supplement</v>
          </cell>
          <cell r="R1324"/>
          <cell r="S1324" t="str">
            <v>405008CHM</v>
          </cell>
          <cell r="T1324">
            <v>1</v>
          </cell>
        </row>
        <row r="1325">
          <cell r="A1325" t="str">
            <v>EL568002-ST</v>
          </cell>
          <cell r="B1325" t="str">
            <v>EL568002-ST</v>
          </cell>
          <cell r="C1325" t="str">
            <v>Rosary Beads</v>
          </cell>
          <cell r="D1325" t="str">
            <v>elope</v>
          </cell>
          <cell r="E1325" t="str">
            <v>Elope Originals</v>
          </cell>
          <cell r="F1325">
            <v>3.99</v>
          </cell>
          <cell r="G1325">
            <v>7.99</v>
          </cell>
          <cell r="H1325">
            <v>3</v>
          </cell>
          <cell r="I1325"/>
          <cell r="J1325"/>
          <cell r="K1325"/>
          <cell r="L1325"/>
          <cell r="M1325">
            <v>889851265628</v>
          </cell>
          <cell r="N1325" t="str">
            <v>Pre Pro Approved</v>
          </cell>
          <cell r="O1325" t="str">
            <v>https://images.fun.com/products/88877/1-1.jpg</v>
          </cell>
          <cell r="P1325" t="str">
            <v>elope Halloween</v>
          </cell>
          <cell r="Q1325" t="str">
            <v>2024 Catalog</v>
          </cell>
          <cell r="R1325" t="e">
            <v>#N/A</v>
          </cell>
          <cell r="S1325">
            <v>568002</v>
          </cell>
          <cell r="T1325">
            <v>0</v>
          </cell>
        </row>
      </sheetData>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images.fun.com/products/87080/1-1.jpg" TargetMode="External"/><Relationship Id="rId21" Type="http://schemas.openxmlformats.org/officeDocument/2006/relationships/hyperlink" Target="https://images.fun.com/products/37007/1-1.jpg" TargetMode="External"/><Relationship Id="rId63" Type="http://schemas.openxmlformats.org/officeDocument/2006/relationships/hyperlink" Target="https://images.fun.com/products/87951/1-1.jpg" TargetMode="External"/><Relationship Id="rId159" Type="http://schemas.openxmlformats.org/officeDocument/2006/relationships/hyperlink" Target="https://images.fun.com/products/90527/1-1.jpg" TargetMode="External"/><Relationship Id="rId170" Type="http://schemas.openxmlformats.org/officeDocument/2006/relationships/hyperlink" Target="https://images.fun.com/products/83537/1-1.jpg" TargetMode="External"/><Relationship Id="rId226" Type="http://schemas.openxmlformats.org/officeDocument/2006/relationships/hyperlink" Target="https://images.fun.com/products/92736/1-1.jpg" TargetMode="External"/><Relationship Id="rId268" Type="http://schemas.openxmlformats.org/officeDocument/2006/relationships/hyperlink" Target="https://images.fun.com/products/95899/1-1.jpg" TargetMode="External"/><Relationship Id="rId32" Type="http://schemas.openxmlformats.org/officeDocument/2006/relationships/hyperlink" Target="https://images.fun.com/products/47335/1-1.jpg" TargetMode="External"/><Relationship Id="rId74" Type="http://schemas.openxmlformats.org/officeDocument/2006/relationships/hyperlink" Target="https://images.fun.com/products/91648/1-1.jpg" TargetMode="External"/><Relationship Id="rId128" Type="http://schemas.openxmlformats.org/officeDocument/2006/relationships/hyperlink" Target="https://images.fun.com/products/89871/1-1.jpg" TargetMode="External"/><Relationship Id="rId5" Type="http://schemas.openxmlformats.org/officeDocument/2006/relationships/hyperlink" Target="https://images.fun.com/products/87002/1-1.jpg" TargetMode="External"/><Relationship Id="rId181" Type="http://schemas.openxmlformats.org/officeDocument/2006/relationships/hyperlink" Target="https://images.fun.com/products/87233/1-1.jpg" TargetMode="External"/><Relationship Id="rId237" Type="http://schemas.openxmlformats.org/officeDocument/2006/relationships/hyperlink" Target="https://images.fun.com/products/92443/1-1.jpg" TargetMode="External"/><Relationship Id="rId258" Type="http://schemas.openxmlformats.org/officeDocument/2006/relationships/hyperlink" Target="https://images.fun.com/products/65128/1-1.jpg" TargetMode="External"/><Relationship Id="rId22" Type="http://schemas.openxmlformats.org/officeDocument/2006/relationships/hyperlink" Target="https://images.fun.com/products/66279/1-1.jpg" TargetMode="External"/><Relationship Id="rId43" Type="http://schemas.openxmlformats.org/officeDocument/2006/relationships/hyperlink" Target="https://images.fun.com/products/85622/1-1.jpg" TargetMode="External"/><Relationship Id="rId64" Type="http://schemas.openxmlformats.org/officeDocument/2006/relationships/hyperlink" Target="https://images.fun.com/products/88320/1-1.jpg" TargetMode="External"/><Relationship Id="rId118" Type="http://schemas.openxmlformats.org/officeDocument/2006/relationships/hyperlink" Target="https://images.fun.com/products/66279/1-1.jpg" TargetMode="External"/><Relationship Id="rId139" Type="http://schemas.openxmlformats.org/officeDocument/2006/relationships/hyperlink" Target="https://images.fun.com/products/88983/1-1.jpg" TargetMode="External"/><Relationship Id="rId85" Type="http://schemas.openxmlformats.org/officeDocument/2006/relationships/hyperlink" Target="https://images.fun.com/products/70635/1-1.jpg" TargetMode="External"/><Relationship Id="rId150" Type="http://schemas.openxmlformats.org/officeDocument/2006/relationships/hyperlink" Target="https://images.fun.com/products/89338/1-1.jpg" TargetMode="External"/><Relationship Id="rId171" Type="http://schemas.openxmlformats.org/officeDocument/2006/relationships/hyperlink" Target="https://images.fun.com/products/83537/1-1.jpg" TargetMode="External"/><Relationship Id="rId192" Type="http://schemas.openxmlformats.org/officeDocument/2006/relationships/hyperlink" Target="https://images.fun.com/products/88529/1-1.jpg" TargetMode="External"/><Relationship Id="rId206" Type="http://schemas.openxmlformats.org/officeDocument/2006/relationships/hyperlink" Target="https://images.fun.com/products/96823/1-1.jpg" TargetMode="External"/><Relationship Id="rId227" Type="http://schemas.openxmlformats.org/officeDocument/2006/relationships/hyperlink" Target="https://images.fun.com/products/91637/1-1.jpg" TargetMode="External"/><Relationship Id="rId248" Type="http://schemas.openxmlformats.org/officeDocument/2006/relationships/hyperlink" Target="https://images.fun.com/products/96384/1-1.jpg" TargetMode="External"/><Relationship Id="rId269" Type="http://schemas.openxmlformats.org/officeDocument/2006/relationships/hyperlink" Target="https://images.fun.com/products/96925/1-1.jpg" TargetMode="External"/><Relationship Id="rId12" Type="http://schemas.openxmlformats.org/officeDocument/2006/relationships/hyperlink" Target="https://images.fun.com/products/88296/1-1.jpg" TargetMode="External"/><Relationship Id="rId33" Type="http://schemas.openxmlformats.org/officeDocument/2006/relationships/hyperlink" Target="https://images.fun.com/products/47335/1-1.jpg" TargetMode="External"/><Relationship Id="rId108" Type="http://schemas.openxmlformats.org/officeDocument/2006/relationships/hyperlink" Target="https://images.fun.com/products/87697/1-1.jpg" TargetMode="External"/><Relationship Id="rId129" Type="http://schemas.openxmlformats.org/officeDocument/2006/relationships/hyperlink" Target="https://images.fun.com/products/89871/1-1.jpg" TargetMode="External"/><Relationship Id="rId54" Type="http://schemas.openxmlformats.org/officeDocument/2006/relationships/hyperlink" Target="https://images.fun.com/products/87027/1-1.jpg" TargetMode="External"/><Relationship Id="rId75" Type="http://schemas.openxmlformats.org/officeDocument/2006/relationships/hyperlink" Target="https://images.fun.com/products/91652/1-1.jpg" TargetMode="External"/><Relationship Id="rId96" Type="http://schemas.openxmlformats.org/officeDocument/2006/relationships/hyperlink" Target="https://images.fun.com/products/89498/1-1.jpg" TargetMode="External"/><Relationship Id="rId140" Type="http://schemas.openxmlformats.org/officeDocument/2006/relationships/hyperlink" Target="https://images.fun.com/products/88983/1-1.jpg" TargetMode="External"/><Relationship Id="rId161" Type="http://schemas.openxmlformats.org/officeDocument/2006/relationships/hyperlink" Target="https://images.fun.com/products/70639/1-1.jpg" TargetMode="External"/><Relationship Id="rId182" Type="http://schemas.openxmlformats.org/officeDocument/2006/relationships/hyperlink" Target="https://images.fun.com/products/87940/1-1.jpg" TargetMode="External"/><Relationship Id="rId217" Type="http://schemas.openxmlformats.org/officeDocument/2006/relationships/hyperlink" Target="https://images.fun.com/products/95746/1-1.jpg" TargetMode="External"/><Relationship Id="rId6" Type="http://schemas.openxmlformats.org/officeDocument/2006/relationships/hyperlink" Target="https://images.fun.com/products/86361/1-1.jpg" TargetMode="External"/><Relationship Id="rId238" Type="http://schemas.openxmlformats.org/officeDocument/2006/relationships/hyperlink" Target="https://images.fun.com/products/92443/1-1.jpg" TargetMode="External"/><Relationship Id="rId259" Type="http://schemas.openxmlformats.org/officeDocument/2006/relationships/hyperlink" Target="https://images.fun.com/products/95075/1-1.jpg" TargetMode="External"/><Relationship Id="rId23" Type="http://schemas.openxmlformats.org/officeDocument/2006/relationships/hyperlink" Target="https://images.fun.com/products/58953/1-1.jpg" TargetMode="External"/><Relationship Id="rId119" Type="http://schemas.openxmlformats.org/officeDocument/2006/relationships/hyperlink" Target="https://images.fun.com/products/77201/1-1.jpg" TargetMode="External"/><Relationship Id="rId270" Type="http://schemas.openxmlformats.org/officeDocument/2006/relationships/hyperlink" Target="https://images.fun.com/products/96904/1-1.jpg" TargetMode="External"/><Relationship Id="rId44" Type="http://schemas.openxmlformats.org/officeDocument/2006/relationships/hyperlink" Target="https://images.fun.com/products/85622/1-1.jpg" TargetMode="External"/><Relationship Id="rId65" Type="http://schemas.openxmlformats.org/officeDocument/2006/relationships/hyperlink" Target="https://images.fun.com/products/88321/1-1.jpg" TargetMode="External"/><Relationship Id="rId86" Type="http://schemas.openxmlformats.org/officeDocument/2006/relationships/hyperlink" Target="https://images.fun.com/products/70635/1-1.jpg" TargetMode="External"/><Relationship Id="rId130" Type="http://schemas.openxmlformats.org/officeDocument/2006/relationships/hyperlink" Target="https://images.fun.com/products/89871/1-1.jpg" TargetMode="External"/><Relationship Id="rId151" Type="http://schemas.openxmlformats.org/officeDocument/2006/relationships/hyperlink" Target="https://images.fun.com/products/89255/1-1.jpg" TargetMode="External"/><Relationship Id="rId172" Type="http://schemas.openxmlformats.org/officeDocument/2006/relationships/hyperlink" Target="https://images.fun.com/products/83537/1-1.jpg" TargetMode="External"/><Relationship Id="rId193" Type="http://schemas.openxmlformats.org/officeDocument/2006/relationships/hyperlink" Target="https://images.fun.com/products/88262/1-1.jpg" TargetMode="External"/><Relationship Id="rId207" Type="http://schemas.openxmlformats.org/officeDocument/2006/relationships/hyperlink" Target="https://images.fun.com/products/92618/1-1.jpg" TargetMode="External"/><Relationship Id="rId228" Type="http://schemas.openxmlformats.org/officeDocument/2006/relationships/hyperlink" Target="https://images.fun.com/products/87155/1-1.jpg" TargetMode="External"/><Relationship Id="rId249" Type="http://schemas.openxmlformats.org/officeDocument/2006/relationships/hyperlink" Target="https://images.fun.com/products/95976/1-1.jpg" TargetMode="External"/><Relationship Id="rId13" Type="http://schemas.openxmlformats.org/officeDocument/2006/relationships/hyperlink" Target="https://images.fun.com/products/88317/1-1.jpg" TargetMode="External"/><Relationship Id="rId109" Type="http://schemas.openxmlformats.org/officeDocument/2006/relationships/hyperlink" Target="https://images.fun.com/products/87726/1-1.jpg" TargetMode="External"/><Relationship Id="rId260" Type="http://schemas.openxmlformats.org/officeDocument/2006/relationships/hyperlink" Target="https://images.fun.com/products/38430/1-1.jpg" TargetMode="External"/><Relationship Id="rId34" Type="http://schemas.openxmlformats.org/officeDocument/2006/relationships/hyperlink" Target="https://images.fun.com/products/47335/1-1.jpg" TargetMode="External"/><Relationship Id="rId55" Type="http://schemas.openxmlformats.org/officeDocument/2006/relationships/hyperlink" Target="https://images.fun.com/products/87027/1-1.jpg" TargetMode="External"/><Relationship Id="rId76" Type="http://schemas.openxmlformats.org/officeDocument/2006/relationships/hyperlink" Target="https://images.fun.com/products/91653/1-1.jpg" TargetMode="External"/><Relationship Id="rId97" Type="http://schemas.openxmlformats.org/officeDocument/2006/relationships/hyperlink" Target="https://images.fun.com/products/89498/1-1.jpg" TargetMode="External"/><Relationship Id="rId120" Type="http://schemas.openxmlformats.org/officeDocument/2006/relationships/hyperlink" Target="https://images.fun.com/products/77201/1-1.jpg" TargetMode="External"/><Relationship Id="rId141" Type="http://schemas.openxmlformats.org/officeDocument/2006/relationships/hyperlink" Target="https://images.fun.com/products/88983/1-1.jpg" TargetMode="External"/><Relationship Id="rId7" Type="http://schemas.openxmlformats.org/officeDocument/2006/relationships/hyperlink" Target="https://images.fun.com/products/86361/1-1.jpg" TargetMode="External"/><Relationship Id="rId162" Type="http://schemas.openxmlformats.org/officeDocument/2006/relationships/hyperlink" Target="https://images.fun.com/products/89593/1-1.jpg" TargetMode="External"/><Relationship Id="rId183" Type="http://schemas.openxmlformats.org/officeDocument/2006/relationships/hyperlink" Target="https://images.fun.com/products/89574/1-1.jpg" TargetMode="External"/><Relationship Id="rId218" Type="http://schemas.openxmlformats.org/officeDocument/2006/relationships/hyperlink" Target="https://images.fun.com/products/95820/1-1.jpg" TargetMode="External"/><Relationship Id="rId239" Type="http://schemas.openxmlformats.org/officeDocument/2006/relationships/hyperlink" Target="https://images.fun.com/products/92443/1-1.jpg" TargetMode="External"/><Relationship Id="rId250" Type="http://schemas.openxmlformats.org/officeDocument/2006/relationships/hyperlink" Target="https://images.fun.com/products/95976/1-1.jpg" TargetMode="External"/><Relationship Id="rId271" Type="http://schemas.openxmlformats.org/officeDocument/2006/relationships/hyperlink" Target="https://images.fun.com/products/95835/1-1.jpg" TargetMode="External"/><Relationship Id="rId24" Type="http://schemas.openxmlformats.org/officeDocument/2006/relationships/hyperlink" Target="https://images.fun.com/products/58952/1-1.jpg" TargetMode="External"/><Relationship Id="rId45" Type="http://schemas.openxmlformats.org/officeDocument/2006/relationships/hyperlink" Target="https://images.fun.com/products/85622/1-1.jpg" TargetMode="External"/><Relationship Id="rId66" Type="http://schemas.openxmlformats.org/officeDocument/2006/relationships/hyperlink" Target="https://images.fun.com/products/88345/1-1.jpg" TargetMode="External"/><Relationship Id="rId87" Type="http://schemas.openxmlformats.org/officeDocument/2006/relationships/hyperlink" Target="https://images.fun.com/products/70637/1-1.jpg" TargetMode="External"/><Relationship Id="rId110" Type="http://schemas.openxmlformats.org/officeDocument/2006/relationships/hyperlink" Target="https://images.fun.com/products/87733/1-1.jpg" TargetMode="External"/><Relationship Id="rId131" Type="http://schemas.openxmlformats.org/officeDocument/2006/relationships/hyperlink" Target="https://images.fun.com/products/89871/1-1.jpg" TargetMode="External"/><Relationship Id="rId152" Type="http://schemas.openxmlformats.org/officeDocument/2006/relationships/hyperlink" Target="https://images.fun.com/products/89253/1-1.jpg" TargetMode="External"/><Relationship Id="rId173" Type="http://schemas.openxmlformats.org/officeDocument/2006/relationships/hyperlink" Target="https://images.fun.com/products/83537/1-1.jpg" TargetMode="External"/><Relationship Id="rId194" Type="http://schemas.openxmlformats.org/officeDocument/2006/relationships/hyperlink" Target="https://images.fun.com/products/89356/1-1.jpg" TargetMode="External"/><Relationship Id="rId208" Type="http://schemas.openxmlformats.org/officeDocument/2006/relationships/hyperlink" Target="https://images.fun.com/products/96708/1-1.jpg" TargetMode="External"/><Relationship Id="rId229" Type="http://schemas.openxmlformats.org/officeDocument/2006/relationships/hyperlink" Target="https://images.fun.com/products/87155/1-1.jpg" TargetMode="External"/><Relationship Id="rId240" Type="http://schemas.openxmlformats.org/officeDocument/2006/relationships/hyperlink" Target="https://images.fun.com/products/90232/1-1.jpg" TargetMode="External"/><Relationship Id="rId261" Type="http://schemas.openxmlformats.org/officeDocument/2006/relationships/hyperlink" Target="https://images.fun.com/products/40409/1-1.jpg" TargetMode="External"/><Relationship Id="rId14" Type="http://schemas.openxmlformats.org/officeDocument/2006/relationships/hyperlink" Target="https://images.fun.com/products/88370/1-1.jpg" TargetMode="External"/><Relationship Id="rId35" Type="http://schemas.openxmlformats.org/officeDocument/2006/relationships/hyperlink" Target="https://images.fun.com/products/47336/1-1.jpg" TargetMode="External"/><Relationship Id="rId56" Type="http://schemas.openxmlformats.org/officeDocument/2006/relationships/hyperlink" Target="https://images.fun.com/products/92737/1-1.jpg" TargetMode="External"/><Relationship Id="rId77" Type="http://schemas.openxmlformats.org/officeDocument/2006/relationships/hyperlink" Target="https://images.fun.com/products/91654/1-1.jpg" TargetMode="External"/><Relationship Id="rId100" Type="http://schemas.openxmlformats.org/officeDocument/2006/relationships/hyperlink" Target="https://images.fun.com/products/89489/1-1.jpg" TargetMode="External"/><Relationship Id="rId8" Type="http://schemas.openxmlformats.org/officeDocument/2006/relationships/hyperlink" Target="https://images.fun.com/products/86362/1-1.jpg" TargetMode="External"/><Relationship Id="rId98" Type="http://schemas.openxmlformats.org/officeDocument/2006/relationships/hyperlink" Target="https://images.fun.com/products/89498/1-1.jpg" TargetMode="External"/><Relationship Id="rId121" Type="http://schemas.openxmlformats.org/officeDocument/2006/relationships/hyperlink" Target="https://images.fun.com/products/77202/1-1.jpg" TargetMode="External"/><Relationship Id="rId142" Type="http://schemas.openxmlformats.org/officeDocument/2006/relationships/hyperlink" Target="https://images.fun.com/products/88983/1-1.jpg" TargetMode="External"/><Relationship Id="rId163" Type="http://schemas.openxmlformats.org/officeDocument/2006/relationships/hyperlink" Target="https://images.fun.com/products/86208/1-1.jpg" TargetMode="External"/><Relationship Id="rId184" Type="http://schemas.openxmlformats.org/officeDocument/2006/relationships/hyperlink" Target="https://images.fun.com/products/88853/1-1.jpg" TargetMode="External"/><Relationship Id="rId219" Type="http://schemas.openxmlformats.org/officeDocument/2006/relationships/hyperlink" Target="https://images.fun.com/products/95820/1-1.jpg" TargetMode="External"/><Relationship Id="rId230" Type="http://schemas.openxmlformats.org/officeDocument/2006/relationships/hyperlink" Target="https://images.fun.com/products/87079/1-1.jpg" TargetMode="External"/><Relationship Id="rId251" Type="http://schemas.openxmlformats.org/officeDocument/2006/relationships/hyperlink" Target="https://images.fun.com/products/95976/1-1.jpg" TargetMode="External"/><Relationship Id="rId25" Type="http://schemas.openxmlformats.org/officeDocument/2006/relationships/hyperlink" Target="https://images.fun.com/products/88377/1-1.jpg" TargetMode="External"/><Relationship Id="rId46" Type="http://schemas.openxmlformats.org/officeDocument/2006/relationships/hyperlink" Target="https://images.fun.com/products/89581/1-1.jpg" TargetMode="External"/><Relationship Id="rId67" Type="http://schemas.openxmlformats.org/officeDocument/2006/relationships/hyperlink" Target="https://images.fun.com/products/88355/1-1.jpg" TargetMode="External"/><Relationship Id="rId272" Type="http://schemas.openxmlformats.org/officeDocument/2006/relationships/hyperlink" Target="https://images.fun.com/products/95836/1-1.jpg" TargetMode="External"/><Relationship Id="rId88" Type="http://schemas.openxmlformats.org/officeDocument/2006/relationships/hyperlink" Target="https://images.fun.com/products/70642/1-1.jpg" TargetMode="External"/><Relationship Id="rId111" Type="http://schemas.openxmlformats.org/officeDocument/2006/relationships/hyperlink" Target="https://images.fun.com/products/88242/1-1.jpg" TargetMode="External"/><Relationship Id="rId132" Type="http://schemas.openxmlformats.org/officeDocument/2006/relationships/hyperlink" Target="https://images.fun.com/products/89871/1-1.jpg" TargetMode="External"/><Relationship Id="rId153" Type="http://schemas.openxmlformats.org/officeDocument/2006/relationships/hyperlink" Target="https://images.fun.com/products/87237/1-1.jpg" TargetMode="External"/><Relationship Id="rId174" Type="http://schemas.openxmlformats.org/officeDocument/2006/relationships/hyperlink" Target="https://images.fun.com/products/83537/1-1.jpg" TargetMode="External"/><Relationship Id="rId195" Type="http://schemas.openxmlformats.org/officeDocument/2006/relationships/hyperlink" Target="https://images.fun.com/products/87223/1-1.jpg" TargetMode="External"/><Relationship Id="rId209" Type="http://schemas.openxmlformats.org/officeDocument/2006/relationships/hyperlink" Target="https://images.fun.com/products/95887/1-1.jpg" TargetMode="External"/><Relationship Id="rId220" Type="http://schemas.openxmlformats.org/officeDocument/2006/relationships/hyperlink" Target="https://images.fun.com/products/95820/1-1.jpg" TargetMode="External"/><Relationship Id="rId241" Type="http://schemas.openxmlformats.org/officeDocument/2006/relationships/hyperlink" Target="https://images.fun.com/products/90232/1-1.jpg" TargetMode="External"/><Relationship Id="rId15" Type="http://schemas.openxmlformats.org/officeDocument/2006/relationships/hyperlink" Target="https://images.fun.com/products/88653/1-1.jpg" TargetMode="External"/><Relationship Id="rId36" Type="http://schemas.openxmlformats.org/officeDocument/2006/relationships/hyperlink" Target="https://images.fun.com/products/47336/1-1.jpg" TargetMode="External"/><Relationship Id="rId57" Type="http://schemas.openxmlformats.org/officeDocument/2006/relationships/hyperlink" Target="https://images.fun.com/products/92738/1-1.jpg" TargetMode="External"/><Relationship Id="rId262" Type="http://schemas.openxmlformats.org/officeDocument/2006/relationships/hyperlink" Target="https://images.fun.com/products/44704/1-1.jpg" TargetMode="External"/><Relationship Id="rId78" Type="http://schemas.openxmlformats.org/officeDocument/2006/relationships/hyperlink" Target="https://images.fun.com/products/91660/1-1.jpg" TargetMode="External"/><Relationship Id="rId99" Type="http://schemas.openxmlformats.org/officeDocument/2006/relationships/hyperlink" Target="https://images.fun.com/products/89498/1-1.jpg" TargetMode="External"/><Relationship Id="rId101" Type="http://schemas.openxmlformats.org/officeDocument/2006/relationships/hyperlink" Target="https://images.fun.com/products/89489/1-1.jpg" TargetMode="External"/><Relationship Id="rId122" Type="http://schemas.openxmlformats.org/officeDocument/2006/relationships/hyperlink" Target="https://images.fun.com/products/77202/1-1.jpg" TargetMode="External"/><Relationship Id="rId143" Type="http://schemas.openxmlformats.org/officeDocument/2006/relationships/hyperlink" Target="https://images.fun.com/products/89623/1-1.jpg" TargetMode="External"/><Relationship Id="rId164" Type="http://schemas.openxmlformats.org/officeDocument/2006/relationships/hyperlink" Target="https://images.fun.com/products/87109/1-1.jpg" TargetMode="External"/><Relationship Id="rId185" Type="http://schemas.openxmlformats.org/officeDocument/2006/relationships/hyperlink" Target="https://images.fun.com/products/87609/1-1.jpg" TargetMode="External"/><Relationship Id="rId9" Type="http://schemas.openxmlformats.org/officeDocument/2006/relationships/hyperlink" Target="https://images.fun.com/products/86362/1-1.jpg" TargetMode="External"/><Relationship Id="rId210" Type="http://schemas.openxmlformats.org/officeDocument/2006/relationships/hyperlink" Target="https://images.fun.com/products/89646/1-1.jpg" TargetMode="External"/><Relationship Id="rId26" Type="http://schemas.openxmlformats.org/officeDocument/2006/relationships/hyperlink" Target="https://images.fun.com/products/90297/1-1.jpg" TargetMode="External"/><Relationship Id="rId231" Type="http://schemas.openxmlformats.org/officeDocument/2006/relationships/hyperlink" Target="https://images.fun.com/products/87515/1-1.jpg" TargetMode="External"/><Relationship Id="rId252" Type="http://schemas.openxmlformats.org/officeDocument/2006/relationships/hyperlink" Target="https://images.fun.com/products/95976/1-1.jpg" TargetMode="External"/><Relationship Id="rId273" Type="http://schemas.openxmlformats.org/officeDocument/2006/relationships/hyperlink" Target="https://images.fun.com/products/95837/1-1.jpg" TargetMode="External"/><Relationship Id="rId47" Type="http://schemas.openxmlformats.org/officeDocument/2006/relationships/hyperlink" Target="https://images.fun.com/products/89252/1-1.jpg" TargetMode="External"/><Relationship Id="rId68" Type="http://schemas.openxmlformats.org/officeDocument/2006/relationships/hyperlink" Target="https://images.fun.com/products/88374/1-1.jpg" TargetMode="External"/><Relationship Id="rId89" Type="http://schemas.openxmlformats.org/officeDocument/2006/relationships/hyperlink" Target="https://images.fun.com/products/77453/1-1.jpg" TargetMode="External"/><Relationship Id="rId112" Type="http://schemas.openxmlformats.org/officeDocument/2006/relationships/hyperlink" Target="https://images.fun.com/products/88354/1-1.jpg" TargetMode="External"/><Relationship Id="rId133" Type="http://schemas.openxmlformats.org/officeDocument/2006/relationships/hyperlink" Target="https://images.fun.com/products/89242/1-1.jpg" TargetMode="External"/><Relationship Id="rId154" Type="http://schemas.openxmlformats.org/officeDocument/2006/relationships/hyperlink" Target="https://images.fun.com/products/87227/1-1.jpg" TargetMode="External"/><Relationship Id="rId175" Type="http://schemas.openxmlformats.org/officeDocument/2006/relationships/hyperlink" Target="https://images.fun.com/products/87531/1-1.jpg" TargetMode="External"/><Relationship Id="rId196" Type="http://schemas.openxmlformats.org/officeDocument/2006/relationships/hyperlink" Target="https://images.fun.com/products/90528/1-1.jpg" TargetMode="External"/><Relationship Id="rId200" Type="http://schemas.openxmlformats.org/officeDocument/2006/relationships/hyperlink" Target="https://images.fun.com/products/95892/1-1.jpg" TargetMode="External"/><Relationship Id="rId16" Type="http://schemas.openxmlformats.org/officeDocument/2006/relationships/hyperlink" Target="https://images.fun.com/products/85434/1-1.jpg" TargetMode="External"/><Relationship Id="rId221" Type="http://schemas.openxmlformats.org/officeDocument/2006/relationships/hyperlink" Target="https://images.fun.com/products/95820/1-1.jpg" TargetMode="External"/><Relationship Id="rId242" Type="http://schemas.openxmlformats.org/officeDocument/2006/relationships/hyperlink" Target="https://images.fun.com/products/90232/1-1.jpg" TargetMode="External"/><Relationship Id="rId263" Type="http://schemas.openxmlformats.org/officeDocument/2006/relationships/hyperlink" Target="https://images.fun.com/products/70052/1-1.jpg" TargetMode="External"/><Relationship Id="rId37" Type="http://schemas.openxmlformats.org/officeDocument/2006/relationships/hyperlink" Target="https://images.fun.com/products/47336/1-1.jpg" TargetMode="External"/><Relationship Id="rId58" Type="http://schemas.openxmlformats.org/officeDocument/2006/relationships/hyperlink" Target="https://images.fun.com/products/92741/1-1.jpg" TargetMode="External"/><Relationship Id="rId79" Type="http://schemas.openxmlformats.org/officeDocument/2006/relationships/hyperlink" Target="https://images.fun.com/products/92546/1-1.jpg" TargetMode="External"/><Relationship Id="rId102" Type="http://schemas.openxmlformats.org/officeDocument/2006/relationships/hyperlink" Target="https://images.fun.com/products/89489/1-1.jpg" TargetMode="External"/><Relationship Id="rId123" Type="http://schemas.openxmlformats.org/officeDocument/2006/relationships/hyperlink" Target="https://images.fun.com/products/89627/1-1.jpg" TargetMode="External"/><Relationship Id="rId144" Type="http://schemas.openxmlformats.org/officeDocument/2006/relationships/hyperlink" Target="https://images.fun.com/products/89569/1-1.jpg" TargetMode="External"/><Relationship Id="rId90" Type="http://schemas.openxmlformats.org/officeDocument/2006/relationships/hyperlink" Target="https://images.fun.com/products/70649/1-1.jpg" TargetMode="External"/><Relationship Id="rId165" Type="http://schemas.openxmlformats.org/officeDocument/2006/relationships/hyperlink" Target="https://images.fun.com/products/87101/1-1.jpg" TargetMode="External"/><Relationship Id="rId186" Type="http://schemas.openxmlformats.org/officeDocument/2006/relationships/hyperlink" Target="https://images.fun.com/products/87695/1-1.jpg" TargetMode="External"/><Relationship Id="rId211" Type="http://schemas.openxmlformats.org/officeDocument/2006/relationships/hyperlink" Target="https://images.fun.com/products/91631/1-1.jpg" TargetMode="External"/><Relationship Id="rId232" Type="http://schemas.openxmlformats.org/officeDocument/2006/relationships/hyperlink" Target="https://images.fun.com/products/95828/1-1.jpg" TargetMode="External"/><Relationship Id="rId253" Type="http://schemas.openxmlformats.org/officeDocument/2006/relationships/hyperlink" Target="https://images.fun.com/products/96707/1-1.jpg" TargetMode="External"/><Relationship Id="rId274" Type="http://schemas.openxmlformats.org/officeDocument/2006/relationships/hyperlink" Target="https://images.fun.com/products/95888/1-1.jpg" TargetMode="External"/><Relationship Id="rId27" Type="http://schemas.openxmlformats.org/officeDocument/2006/relationships/hyperlink" Target="https://images.fun.com/products/86451/1-1.jpg" TargetMode="External"/><Relationship Id="rId48" Type="http://schemas.openxmlformats.org/officeDocument/2006/relationships/hyperlink" Target="https://images.fun.com/products/89622/1-1.jpg" TargetMode="External"/><Relationship Id="rId69" Type="http://schemas.openxmlformats.org/officeDocument/2006/relationships/hyperlink" Target="https://images.fun.com/products/88376/1-1.jpg" TargetMode="External"/><Relationship Id="rId113" Type="http://schemas.openxmlformats.org/officeDocument/2006/relationships/hyperlink" Target="https://images.fun.com/products/88371/1-1.jpg" TargetMode="External"/><Relationship Id="rId134" Type="http://schemas.openxmlformats.org/officeDocument/2006/relationships/hyperlink" Target="https://images.fun.com/products/88852/1-1.jpg" TargetMode="External"/><Relationship Id="rId80" Type="http://schemas.openxmlformats.org/officeDocument/2006/relationships/hyperlink" Target="https://images.fun.com/products/92566/1-1.jpg" TargetMode="External"/><Relationship Id="rId155" Type="http://schemas.openxmlformats.org/officeDocument/2006/relationships/hyperlink" Target="https://images.fun.com/products/85857/1-1.jpg" TargetMode="External"/><Relationship Id="rId176" Type="http://schemas.openxmlformats.org/officeDocument/2006/relationships/hyperlink" Target="https://images.fun.com/products/87526/1-1.jpg" TargetMode="External"/><Relationship Id="rId197" Type="http://schemas.openxmlformats.org/officeDocument/2006/relationships/hyperlink" Target="https://images.fun.com/products/87983/1-1.jpg" TargetMode="External"/><Relationship Id="rId201" Type="http://schemas.openxmlformats.org/officeDocument/2006/relationships/hyperlink" Target="https://images.fun.com/products/95892/1-1.jpg" TargetMode="External"/><Relationship Id="rId222" Type="http://schemas.openxmlformats.org/officeDocument/2006/relationships/hyperlink" Target="https://images.fun.com/products/95975/1-1.jpg" TargetMode="External"/><Relationship Id="rId243" Type="http://schemas.openxmlformats.org/officeDocument/2006/relationships/hyperlink" Target="https://images.fun.com/products/90232/1-1.jpg" TargetMode="External"/><Relationship Id="rId264" Type="http://schemas.openxmlformats.org/officeDocument/2006/relationships/hyperlink" Target="https://images.fun.com/products/34598/1-1.jpg" TargetMode="External"/><Relationship Id="rId17" Type="http://schemas.openxmlformats.org/officeDocument/2006/relationships/hyperlink" Target="https://images.fun.com/products/88877/1-1.jpg" TargetMode="External"/><Relationship Id="rId38" Type="http://schemas.openxmlformats.org/officeDocument/2006/relationships/hyperlink" Target="https://images.fun.com/products/47336/1-1.jpg" TargetMode="External"/><Relationship Id="rId59" Type="http://schemas.openxmlformats.org/officeDocument/2006/relationships/hyperlink" Target="https://images.fun.com/products/92742/1-1.jpg" TargetMode="External"/><Relationship Id="rId103" Type="http://schemas.openxmlformats.org/officeDocument/2006/relationships/hyperlink" Target="https://images.fun.com/products/89489/1-1.jpg" TargetMode="External"/><Relationship Id="rId124" Type="http://schemas.openxmlformats.org/officeDocument/2006/relationships/hyperlink" Target="https://images.fun.com/products/89626/1-1.jpg" TargetMode="External"/><Relationship Id="rId70" Type="http://schemas.openxmlformats.org/officeDocument/2006/relationships/hyperlink" Target="https://images.fun.com/products/89599/1-1.jpg" TargetMode="External"/><Relationship Id="rId91" Type="http://schemas.openxmlformats.org/officeDocument/2006/relationships/hyperlink" Target="https://images.fun.com/products/74185/1-1.jpg" TargetMode="External"/><Relationship Id="rId145" Type="http://schemas.openxmlformats.org/officeDocument/2006/relationships/hyperlink" Target="https://images.fun.com/products/89434/1-1.jpg" TargetMode="External"/><Relationship Id="rId166" Type="http://schemas.openxmlformats.org/officeDocument/2006/relationships/hyperlink" Target="https://images.fun.com/products/87110/1-1.jpg" TargetMode="External"/><Relationship Id="rId187" Type="http://schemas.openxmlformats.org/officeDocument/2006/relationships/hyperlink" Target="https://images.fun.com/products/87533/1-1.jpg" TargetMode="External"/><Relationship Id="rId1" Type="http://schemas.openxmlformats.org/officeDocument/2006/relationships/hyperlink" Target="https://docs.elope.com/elope_2022_Catalog.pdf" TargetMode="External"/><Relationship Id="rId212" Type="http://schemas.openxmlformats.org/officeDocument/2006/relationships/hyperlink" Target="https://images.fun.com/products/91632/1-1.jpg" TargetMode="External"/><Relationship Id="rId233" Type="http://schemas.openxmlformats.org/officeDocument/2006/relationships/hyperlink" Target="https://images.fun.com/products/95828/1-1.jpg" TargetMode="External"/><Relationship Id="rId254" Type="http://schemas.openxmlformats.org/officeDocument/2006/relationships/hyperlink" Target="https://images.fun.com/products/95898/1-1.jpg" TargetMode="External"/><Relationship Id="rId28" Type="http://schemas.openxmlformats.org/officeDocument/2006/relationships/hyperlink" Target="https://images.fun.com/products/89416/1-1.jpg" TargetMode="External"/><Relationship Id="rId49" Type="http://schemas.openxmlformats.org/officeDocument/2006/relationships/hyperlink" Target="https://images.fun.com/products/89364/1-1.jpg" TargetMode="External"/><Relationship Id="rId114" Type="http://schemas.openxmlformats.org/officeDocument/2006/relationships/hyperlink" Target="https://images.fun.com/products/88372/1-1.jpg" TargetMode="External"/><Relationship Id="rId275" Type="http://schemas.openxmlformats.org/officeDocument/2006/relationships/hyperlink" Target="https://images.fun.com/products/97034/1-1.jpg" TargetMode="External"/><Relationship Id="rId60" Type="http://schemas.openxmlformats.org/officeDocument/2006/relationships/hyperlink" Target="https://images.fun.com/products/87525/1-1.jpg" TargetMode="External"/><Relationship Id="rId81" Type="http://schemas.openxmlformats.org/officeDocument/2006/relationships/hyperlink" Target="https://images.fun.com/products/95152/1-1.jpg" TargetMode="External"/><Relationship Id="rId135" Type="http://schemas.openxmlformats.org/officeDocument/2006/relationships/hyperlink" Target="https://images.fun.com/products/89381/1-1.jpg" TargetMode="External"/><Relationship Id="rId156" Type="http://schemas.openxmlformats.org/officeDocument/2006/relationships/hyperlink" Target="https://images.fun.com/products/86708/1-1.jpg" TargetMode="External"/><Relationship Id="rId177" Type="http://schemas.openxmlformats.org/officeDocument/2006/relationships/hyperlink" Target="https://images.fun.com/products/92073/1-1.jpg" TargetMode="External"/><Relationship Id="rId198" Type="http://schemas.openxmlformats.org/officeDocument/2006/relationships/hyperlink" Target="https://images.fun.com/products/90525/1-1.jpg" TargetMode="External"/><Relationship Id="rId202" Type="http://schemas.openxmlformats.org/officeDocument/2006/relationships/hyperlink" Target="https://images.fun.com/products/95892/1-1.jpg" TargetMode="External"/><Relationship Id="rId223" Type="http://schemas.openxmlformats.org/officeDocument/2006/relationships/hyperlink" Target="https://images.fun.com/products/95975/1-1.jpg" TargetMode="External"/><Relationship Id="rId244" Type="http://schemas.openxmlformats.org/officeDocument/2006/relationships/hyperlink" Target="https://images.fun.com/products/90287/1-1.jpg" TargetMode="External"/><Relationship Id="rId18" Type="http://schemas.openxmlformats.org/officeDocument/2006/relationships/hyperlink" Target="https://images.fun.com/products/88293/1-1.jpg" TargetMode="External"/><Relationship Id="rId39" Type="http://schemas.openxmlformats.org/officeDocument/2006/relationships/hyperlink" Target="https://images.fun.com/products/47336/1-1.jpg" TargetMode="External"/><Relationship Id="rId265" Type="http://schemas.openxmlformats.org/officeDocument/2006/relationships/hyperlink" Target="https://images.fun.com/products/95899/1-1.jpg" TargetMode="External"/><Relationship Id="rId50" Type="http://schemas.openxmlformats.org/officeDocument/2006/relationships/hyperlink" Target="https://images.fun.com/products/86544/1-1.jpg" TargetMode="External"/><Relationship Id="rId104" Type="http://schemas.openxmlformats.org/officeDocument/2006/relationships/hyperlink" Target="https://images.fun.com/products/89489/1-1.jpg" TargetMode="External"/><Relationship Id="rId125" Type="http://schemas.openxmlformats.org/officeDocument/2006/relationships/hyperlink" Target="https://images.fun.com/products/89250/1-1.jpg" TargetMode="External"/><Relationship Id="rId146" Type="http://schemas.openxmlformats.org/officeDocument/2006/relationships/hyperlink" Target="https://images.fun.com/products/89648/1-1.jpg" TargetMode="External"/><Relationship Id="rId167" Type="http://schemas.openxmlformats.org/officeDocument/2006/relationships/hyperlink" Target="https://images.fun.com/products/87523/1-1.jpg" TargetMode="External"/><Relationship Id="rId188" Type="http://schemas.openxmlformats.org/officeDocument/2006/relationships/hyperlink" Target="https://images.fun.com/products/87532/1-1.jpg" TargetMode="External"/><Relationship Id="rId71" Type="http://schemas.openxmlformats.org/officeDocument/2006/relationships/hyperlink" Target="https://images.fun.com/products/91629/1-1.jpg" TargetMode="External"/><Relationship Id="rId92" Type="http://schemas.openxmlformats.org/officeDocument/2006/relationships/hyperlink" Target="https://images.fun.com/products/77736/1-1.jpg" TargetMode="External"/><Relationship Id="rId213" Type="http://schemas.openxmlformats.org/officeDocument/2006/relationships/hyperlink" Target="https://images.fun.com/products/95625/1-1.jpg" TargetMode="External"/><Relationship Id="rId234" Type="http://schemas.openxmlformats.org/officeDocument/2006/relationships/hyperlink" Target="https://images.fun.com/products/95828/1-1.jpg" TargetMode="External"/><Relationship Id="rId2" Type="http://schemas.openxmlformats.org/officeDocument/2006/relationships/hyperlink" Target="https://images.fun.com/products/88125/1-1.jpg" TargetMode="External"/><Relationship Id="rId29" Type="http://schemas.openxmlformats.org/officeDocument/2006/relationships/hyperlink" Target="https://images.fun.com/products/87147/1-1.jpg" TargetMode="External"/><Relationship Id="rId255" Type="http://schemas.openxmlformats.org/officeDocument/2006/relationships/hyperlink" Target="https://images.fun.com/products/95897/1-1.jpg" TargetMode="External"/><Relationship Id="rId276" Type="http://schemas.openxmlformats.org/officeDocument/2006/relationships/hyperlink" Target="https://images.fun.com/products/96905/1-1.jpg" TargetMode="External"/><Relationship Id="rId40" Type="http://schemas.openxmlformats.org/officeDocument/2006/relationships/hyperlink" Target="https://images.fun.com/products/85666/1-1.jpg" TargetMode="External"/><Relationship Id="rId115" Type="http://schemas.openxmlformats.org/officeDocument/2006/relationships/hyperlink" Target="https://images.fun.com/products/89234/1-1.jpg" TargetMode="External"/><Relationship Id="rId136" Type="http://schemas.openxmlformats.org/officeDocument/2006/relationships/hyperlink" Target="https://images.fun.com/products/88983/1-1.jpg" TargetMode="External"/><Relationship Id="rId157" Type="http://schemas.openxmlformats.org/officeDocument/2006/relationships/hyperlink" Target="https://images.fun.com/products/69446/1-1.jpg" TargetMode="External"/><Relationship Id="rId178" Type="http://schemas.openxmlformats.org/officeDocument/2006/relationships/hyperlink" Target="https://images.fun.com/products/87147/1-1.jpg" TargetMode="External"/><Relationship Id="rId61" Type="http://schemas.openxmlformats.org/officeDocument/2006/relationships/hyperlink" Target="https://images.fun.com/products/87767/1-1.jpg" TargetMode="External"/><Relationship Id="rId82" Type="http://schemas.openxmlformats.org/officeDocument/2006/relationships/hyperlink" Target="https://images.fun.com/products/87421/1-1.jpg" TargetMode="External"/><Relationship Id="rId199" Type="http://schemas.openxmlformats.org/officeDocument/2006/relationships/hyperlink" Target="https://images.fun.com/products/91650/1-1.jpg" TargetMode="External"/><Relationship Id="rId203" Type="http://schemas.openxmlformats.org/officeDocument/2006/relationships/hyperlink" Target="https://images.fun.com/products/95892/1-1.jpg" TargetMode="External"/><Relationship Id="rId19" Type="http://schemas.openxmlformats.org/officeDocument/2006/relationships/hyperlink" Target="https://images.fun.com/products/88875/1-1.jpg" TargetMode="External"/><Relationship Id="rId224" Type="http://schemas.openxmlformats.org/officeDocument/2006/relationships/hyperlink" Target="https://images.fun.com/products/95975/1-1.jpg" TargetMode="External"/><Relationship Id="rId245" Type="http://schemas.openxmlformats.org/officeDocument/2006/relationships/hyperlink" Target="https://images.fun.com/products/90287/1-1.jpg" TargetMode="External"/><Relationship Id="rId266" Type="http://schemas.openxmlformats.org/officeDocument/2006/relationships/hyperlink" Target="https://images.fun.com/products/95899/1-1.jpg" TargetMode="External"/><Relationship Id="rId30" Type="http://schemas.openxmlformats.org/officeDocument/2006/relationships/hyperlink" Target="https://images.fun.com/products/47335/1-1.jpg" TargetMode="External"/><Relationship Id="rId105" Type="http://schemas.openxmlformats.org/officeDocument/2006/relationships/hyperlink" Target="https://images.fun.com/products/89265/1-1.jpg" TargetMode="External"/><Relationship Id="rId126" Type="http://schemas.openxmlformats.org/officeDocument/2006/relationships/hyperlink" Target="https://images.fun.com/products/89249/1-1.jpg" TargetMode="External"/><Relationship Id="rId147" Type="http://schemas.openxmlformats.org/officeDocument/2006/relationships/hyperlink" Target="https://images.fun.com/products/89649/1-1.jpg" TargetMode="External"/><Relationship Id="rId168" Type="http://schemas.openxmlformats.org/officeDocument/2006/relationships/hyperlink" Target="https://images.fun.com/products/87522/1-1.jpg" TargetMode="External"/><Relationship Id="rId51" Type="http://schemas.openxmlformats.org/officeDocument/2006/relationships/hyperlink" Target="https://images.fun.com/products/87156/1-1.jpg" TargetMode="External"/><Relationship Id="rId72" Type="http://schemas.openxmlformats.org/officeDocument/2006/relationships/hyperlink" Target="https://images.fun.com/products/91640/1-1.jpg" TargetMode="External"/><Relationship Id="rId93" Type="http://schemas.openxmlformats.org/officeDocument/2006/relationships/hyperlink" Target="https://images.fun.com/products/86370/1-1.jpg" TargetMode="External"/><Relationship Id="rId189" Type="http://schemas.openxmlformats.org/officeDocument/2006/relationships/hyperlink" Target="https://images.fun.com/products/88164/1-1.jpg" TargetMode="External"/><Relationship Id="rId3" Type="http://schemas.openxmlformats.org/officeDocument/2006/relationships/hyperlink" Target="https://images.fun.com/products/85659/1-1.jpg" TargetMode="External"/><Relationship Id="rId214" Type="http://schemas.openxmlformats.org/officeDocument/2006/relationships/hyperlink" Target="https://images.fun.com/products/95746/1-1.jpg" TargetMode="External"/><Relationship Id="rId235" Type="http://schemas.openxmlformats.org/officeDocument/2006/relationships/hyperlink" Target="https://images.fun.com/products/95828/1-1.jpg" TargetMode="External"/><Relationship Id="rId256" Type="http://schemas.openxmlformats.org/officeDocument/2006/relationships/hyperlink" Target="https://images.fun.com/products/40703/1-1.jpg" TargetMode="External"/><Relationship Id="rId277" Type="http://schemas.openxmlformats.org/officeDocument/2006/relationships/printerSettings" Target="../printerSettings/printerSettings3.bin"/><Relationship Id="rId116" Type="http://schemas.openxmlformats.org/officeDocument/2006/relationships/hyperlink" Target="https://images.fun.com/products/94863/1-1.jpg" TargetMode="External"/><Relationship Id="rId137" Type="http://schemas.openxmlformats.org/officeDocument/2006/relationships/hyperlink" Target="https://images.fun.com/products/88983/1-1.jpg" TargetMode="External"/><Relationship Id="rId158" Type="http://schemas.openxmlformats.org/officeDocument/2006/relationships/hyperlink" Target="https://images.fun.com/products/88524/1-1.jpg" TargetMode="External"/><Relationship Id="rId20" Type="http://schemas.openxmlformats.org/officeDocument/2006/relationships/hyperlink" Target="https://images.fun.com/products/37006/1-1.jpg" TargetMode="External"/><Relationship Id="rId41" Type="http://schemas.openxmlformats.org/officeDocument/2006/relationships/hyperlink" Target="https://images.fun.com/products/85622/1-1.jpg" TargetMode="External"/><Relationship Id="rId62" Type="http://schemas.openxmlformats.org/officeDocument/2006/relationships/hyperlink" Target="https://images.fun.com/products/87943/1-1.jpg" TargetMode="External"/><Relationship Id="rId83" Type="http://schemas.openxmlformats.org/officeDocument/2006/relationships/hyperlink" Target="https://images.fun.com/products/69350/1-1.jpg" TargetMode="External"/><Relationship Id="rId179" Type="http://schemas.openxmlformats.org/officeDocument/2006/relationships/hyperlink" Target="https://images.fun.com/products/88885/1-1.jpg" TargetMode="External"/><Relationship Id="rId190" Type="http://schemas.openxmlformats.org/officeDocument/2006/relationships/hyperlink" Target="https://images.fun.com/products/88879/1-1.jpg" TargetMode="External"/><Relationship Id="rId204" Type="http://schemas.openxmlformats.org/officeDocument/2006/relationships/hyperlink" Target="https://images.fun.com/products/95978/1-1.jpg" TargetMode="External"/><Relationship Id="rId225" Type="http://schemas.openxmlformats.org/officeDocument/2006/relationships/hyperlink" Target="https://images.fun.com/products/95975/1-1.jpg" TargetMode="External"/><Relationship Id="rId246" Type="http://schemas.openxmlformats.org/officeDocument/2006/relationships/hyperlink" Target="https://images.fun.com/products/90287/1-1.jpg" TargetMode="External"/><Relationship Id="rId267" Type="http://schemas.openxmlformats.org/officeDocument/2006/relationships/hyperlink" Target="https://images.fun.com/products/95899/1-1.jpg" TargetMode="External"/><Relationship Id="rId106" Type="http://schemas.openxmlformats.org/officeDocument/2006/relationships/hyperlink" Target="https://images.fun.com/products/87357/1-1.jpg" TargetMode="External"/><Relationship Id="rId127" Type="http://schemas.openxmlformats.org/officeDocument/2006/relationships/hyperlink" Target="https://images.fun.com/products/89628/1-1.jpg" TargetMode="External"/><Relationship Id="rId10" Type="http://schemas.openxmlformats.org/officeDocument/2006/relationships/hyperlink" Target="https://images.fun.com/products/3515/1-1.jpg" TargetMode="External"/><Relationship Id="rId31" Type="http://schemas.openxmlformats.org/officeDocument/2006/relationships/hyperlink" Target="https://images.fun.com/products/47335/1-1.jpg" TargetMode="External"/><Relationship Id="rId52" Type="http://schemas.openxmlformats.org/officeDocument/2006/relationships/hyperlink" Target="https://images.fun.com/products/87027/1-1.jpg" TargetMode="External"/><Relationship Id="rId73" Type="http://schemas.openxmlformats.org/officeDocument/2006/relationships/hyperlink" Target="https://images.fun.com/products/91641/1-1.jpg" TargetMode="External"/><Relationship Id="rId94" Type="http://schemas.openxmlformats.org/officeDocument/2006/relationships/hyperlink" Target="https://images.fun.com/products/86369/1-1.jpg" TargetMode="External"/><Relationship Id="rId148" Type="http://schemas.openxmlformats.org/officeDocument/2006/relationships/hyperlink" Target="https://images.fun.com/products/89727/1-1.jpg" TargetMode="External"/><Relationship Id="rId169" Type="http://schemas.openxmlformats.org/officeDocument/2006/relationships/hyperlink" Target="https://images.fun.com/products/85788/1-1.jpg" TargetMode="External"/><Relationship Id="rId4" Type="http://schemas.openxmlformats.org/officeDocument/2006/relationships/hyperlink" Target="https://images.fun.com/products/86367/1-1.jpg" TargetMode="External"/><Relationship Id="rId180" Type="http://schemas.openxmlformats.org/officeDocument/2006/relationships/hyperlink" Target="https://images.fun.com/products/88535/1-1.jpg" TargetMode="External"/><Relationship Id="rId215" Type="http://schemas.openxmlformats.org/officeDocument/2006/relationships/hyperlink" Target="https://images.fun.com/products/95746/1-1.jpg" TargetMode="External"/><Relationship Id="rId236" Type="http://schemas.openxmlformats.org/officeDocument/2006/relationships/hyperlink" Target="https://images.fun.com/products/92443/1-1.jpg" TargetMode="External"/><Relationship Id="rId257" Type="http://schemas.openxmlformats.org/officeDocument/2006/relationships/hyperlink" Target="https://images.fun.com/products/51068/1-1.jpg" TargetMode="External"/><Relationship Id="rId278" Type="http://schemas.openxmlformats.org/officeDocument/2006/relationships/drawing" Target="../drawings/drawing3.xml"/><Relationship Id="rId42" Type="http://schemas.openxmlformats.org/officeDocument/2006/relationships/hyperlink" Target="https://images.fun.com/products/85622/1-1.jpg" TargetMode="External"/><Relationship Id="rId84" Type="http://schemas.openxmlformats.org/officeDocument/2006/relationships/hyperlink" Target="https://images.fun.com/products/88884/1-1.jpg" TargetMode="External"/><Relationship Id="rId138" Type="http://schemas.openxmlformats.org/officeDocument/2006/relationships/hyperlink" Target="https://images.fun.com/products/88983/1-1.jpg" TargetMode="External"/><Relationship Id="rId191" Type="http://schemas.openxmlformats.org/officeDocument/2006/relationships/hyperlink" Target="https://images.fun.com/products/74772/1-1.jpg" TargetMode="External"/><Relationship Id="rId205" Type="http://schemas.openxmlformats.org/officeDocument/2006/relationships/hyperlink" Target="https://images.fun.com/products/91643/1-1.jpg" TargetMode="External"/><Relationship Id="rId247" Type="http://schemas.openxmlformats.org/officeDocument/2006/relationships/hyperlink" Target="https://images.fun.com/products/90287/1-1.jpg" TargetMode="External"/><Relationship Id="rId107" Type="http://schemas.openxmlformats.org/officeDocument/2006/relationships/hyperlink" Target="https://images.fun.com/products/86747/1-1.jpg" TargetMode="External"/><Relationship Id="rId11" Type="http://schemas.openxmlformats.org/officeDocument/2006/relationships/hyperlink" Target="https://www.elope.com/pdf/2026-Elope-Catalog.pdf" TargetMode="External"/><Relationship Id="rId53" Type="http://schemas.openxmlformats.org/officeDocument/2006/relationships/hyperlink" Target="https://images.fun.com/products/87027/1-1.jpg" TargetMode="External"/><Relationship Id="rId149" Type="http://schemas.openxmlformats.org/officeDocument/2006/relationships/hyperlink" Target="https://images.fun.com/products/87262/1-1.jpg" TargetMode="External"/><Relationship Id="rId95" Type="http://schemas.openxmlformats.org/officeDocument/2006/relationships/hyperlink" Target="https://images.fun.com/products/78283/1-1.jpg" TargetMode="External"/><Relationship Id="rId160" Type="http://schemas.openxmlformats.org/officeDocument/2006/relationships/hyperlink" Target="https://images.fun.com/products/70639/1-1.jpg" TargetMode="External"/><Relationship Id="rId216" Type="http://schemas.openxmlformats.org/officeDocument/2006/relationships/hyperlink" Target="https://images.fun.com/products/95746/1-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4"/>
  <sheetViews>
    <sheetView topLeftCell="B1" zoomScale="80" zoomScaleNormal="80" workbookViewId="0">
      <pane ySplit="1" topLeftCell="A2" activePane="bottomLeft" state="frozen"/>
      <selection pane="bottomLeft" activeCell="C2" sqref="C2"/>
    </sheetView>
  </sheetViews>
  <sheetFormatPr defaultColWidth="9" defaultRowHeight="13.8" x14ac:dyDescent="0.3"/>
  <cols>
    <col min="1" max="1" width="3.88671875" style="61" customWidth="1"/>
    <col min="2" max="2" width="16.109375" style="61" customWidth="1"/>
    <col min="3" max="3" width="9.6640625" style="61" customWidth="1"/>
    <col min="4" max="4" width="86.5546875" style="61" customWidth="1"/>
    <col min="5" max="5" width="69.6640625" style="61" customWidth="1"/>
    <col min="6" max="16384" width="9" style="61"/>
  </cols>
  <sheetData>
    <row r="1" spans="1:31" s="62" customFormat="1" ht="59.25" customHeight="1" x14ac:dyDescent="0.3">
      <c r="A1" s="61"/>
      <c r="B1" s="93"/>
      <c r="C1" s="255" t="s">
        <v>4614</v>
      </c>
      <c r="D1" s="255"/>
      <c r="E1" s="256"/>
      <c r="F1" s="61"/>
      <c r="G1" s="61"/>
      <c r="H1" s="61"/>
      <c r="I1" s="61"/>
      <c r="J1" s="61"/>
      <c r="K1" s="61"/>
      <c r="L1" s="61"/>
      <c r="M1" s="61"/>
      <c r="N1" s="61"/>
      <c r="O1" s="61"/>
      <c r="P1" s="61"/>
      <c r="Q1" s="61"/>
      <c r="R1" s="61"/>
      <c r="S1" s="61"/>
      <c r="T1" s="61"/>
      <c r="U1" s="61"/>
      <c r="V1" s="61"/>
      <c r="W1" s="61"/>
      <c r="X1" s="61"/>
      <c r="Y1" s="61"/>
      <c r="Z1" s="61"/>
      <c r="AA1" s="61"/>
      <c r="AB1" s="61"/>
      <c r="AC1" s="61"/>
      <c r="AD1" s="61"/>
      <c r="AE1" s="61"/>
    </row>
    <row r="2" spans="1:31" s="62" customFormat="1" ht="27" customHeight="1" x14ac:dyDescent="0.3">
      <c r="A2" s="61"/>
      <c r="B2" s="63"/>
      <c r="C2" s="64" t="s">
        <v>0</v>
      </c>
      <c r="D2" s="65"/>
      <c r="E2" s="66"/>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s="62" customFormat="1" ht="15.75" customHeight="1" x14ac:dyDescent="0.25">
      <c r="A3" s="61"/>
      <c r="B3" s="63"/>
      <c r="C3" s="67" t="s">
        <v>1</v>
      </c>
      <c r="D3" s="68"/>
      <c r="E3" s="66"/>
      <c r="F3" s="61"/>
      <c r="G3" s="61"/>
      <c r="H3" s="61"/>
      <c r="I3" s="61"/>
      <c r="J3" s="61"/>
      <c r="K3" s="61"/>
      <c r="L3" s="61"/>
      <c r="M3" s="61"/>
      <c r="N3" s="61"/>
      <c r="O3" s="61"/>
      <c r="P3" s="61"/>
      <c r="Q3" s="61"/>
      <c r="R3" s="61"/>
      <c r="S3" s="61"/>
      <c r="T3" s="61"/>
      <c r="U3" s="61"/>
      <c r="V3" s="61"/>
      <c r="W3" s="61"/>
      <c r="X3" s="61"/>
      <c r="Y3" s="61"/>
      <c r="Z3" s="61"/>
      <c r="AA3" s="61"/>
      <c r="AB3" s="61"/>
      <c r="AC3" s="61"/>
      <c r="AD3" s="61"/>
      <c r="AE3" s="61"/>
    </row>
    <row r="4" spans="1:31" s="62" customFormat="1" ht="17.25" customHeight="1" x14ac:dyDescent="0.3">
      <c r="A4" s="61"/>
      <c r="B4" s="63"/>
      <c r="C4" s="68"/>
      <c r="D4" s="68"/>
      <c r="E4" s="66"/>
      <c r="F4" s="61"/>
      <c r="G4" s="61"/>
      <c r="H4" s="61"/>
      <c r="I4" s="61"/>
      <c r="J4" s="61"/>
      <c r="K4" s="61"/>
      <c r="L4" s="61"/>
      <c r="M4" s="61"/>
      <c r="N4" s="61"/>
      <c r="O4" s="61"/>
      <c r="P4" s="61"/>
      <c r="Q4" s="61"/>
      <c r="R4" s="61"/>
      <c r="S4" s="61"/>
      <c r="T4" s="61"/>
      <c r="U4" s="61"/>
      <c r="V4" s="61"/>
      <c r="W4" s="61"/>
      <c r="X4" s="61"/>
      <c r="Y4" s="61"/>
      <c r="Z4" s="61"/>
      <c r="AA4" s="61"/>
      <c r="AB4" s="61"/>
      <c r="AC4" s="61"/>
      <c r="AD4" s="61"/>
      <c r="AE4" s="61"/>
    </row>
    <row r="5" spans="1:31" s="71" customFormat="1" ht="28.5" customHeight="1" x14ac:dyDescent="0.3">
      <c r="A5" s="69"/>
      <c r="B5" s="63"/>
      <c r="C5" s="75" t="s">
        <v>2</v>
      </c>
      <c r="D5" s="76"/>
      <c r="E5" s="70"/>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1" s="71" customFormat="1" ht="17.25" customHeight="1" x14ac:dyDescent="0.3">
      <c r="A6" s="69"/>
      <c r="B6" s="63"/>
      <c r="C6" s="72"/>
      <c r="D6" s="73"/>
      <c r="E6" s="74"/>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1" s="62" customFormat="1" ht="18.75" customHeight="1" x14ac:dyDescent="0.3">
      <c r="A7" s="61"/>
      <c r="B7" s="63"/>
      <c r="C7" s="77"/>
      <c r="D7" s="73"/>
      <c r="E7" s="66"/>
      <c r="F7" s="61"/>
      <c r="G7" s="61"/>
      <c r="H7" s="61"/>
      <c r="I7" s="61"/>
      <c r="J7" s="61"/>
      <c r="K7" s="61"/>
      <c r="L7" s="61"/>
      <c r="M7" s="61"/>
      <c r="N7" s="61"/>
      <c r="O7" s="61"/>
      <c r="P7" s="61"/>
      <c r="Q7" s="61"/>
      <c r="R7" s="61"/>
      <c r="S7" s="61"/>
      <c r="T7" s="61"/>
      <c r="U7" s="61"/>
      <c r="V7" s="61"/>
      <c r="W7" s="61"/>
      <c r="X7" s="61"/>
      <c r="Y7" s="61"/>
      <c r="Z7" s="61"/>
      <c r="AA7" s="61"/>
      <c r="AB7" s="61"/>
      <c r="AC7" s="61"/>
      <c r="AD7" s="61"/>
      <c r="AE7" s="61"/>
    </row>
    <row r="8" spans="1:31" s="62" customFormat="1" x14ac:dyDescent="0.3">
      <c r="A8" s="61"/>
      <c r="B8" s="63"/>
      <c r="C8" s="77"/>
      <c r="D8" s="68"/>
      <c r="E8" s="66"/>
      <c r="F8" s="61"/>
      <c r="G8" s="61"/>
      <c r="H8" s="61"/>
      <c r="I8" s="61"/>
      <c r="J8" s="61"/>
      <c r="K8" s="61"/>
      <c r="L8" s="61"/>
      <c r="M8" s="61"/>
      <c r="N8" s="61"/>
      <c r="O8" s="61"/>
      <c r="P8" s="61"/>
      <c r="Q8" s="61"/>
      <c r="R8" s="61"/>
      <c r="S8" s="61"/>
      <c r="T8" s="61"/>
      <c r="U8" s="61"/>
      <c r="V8" s="61"/>
      <c r="W8" s="61"/>
      <c r="X8" s="61"/>
      <c r="Y8" s="61"/>
      <c r="Z8" s="61"/>
      <c r="AA8" s="61"/>
      <c r="AB8" s="61"/>
      <c r="AC8" s="61"/>
      <c r="AD8" s="61"/>
      <c r="AE8" s="61"/>
    </row>
    <row r="9" spans="1:31" s="71" customFormat="1" ht="23.1" customHeight="1" x14ac:dyDescent="0.3">
      <c r="A9" s="69"/>
      <c r="B9" s="36" t="s">
        <v>3</v>
      </c>
      <c r="C9" s="72" t="s">
        <v>4</v>
      </c>
      <c r="D9" s="73"/>
      <c r="E9" s="74"/>
      <c r="F9" s="69"/>
      <c r="G9" s="69"/>
      <c r="H9" s="69"/>
      <c r="I9" s="69"/>
      <c r="J9" s="69"/>
      <c r="K9" s="69"/>
      <c r="L9" s="69"/>
      <c r="M9" s="69"/>
      <c r="N9" s="69"/>
      <c r="O9" s="69"/>
      <c r="P9" s="69"/>
      <c r="Q9" s="69"/>
      <c r="R9" s="69"/>
      <c r="S9" s="69"/>
      <c r="T9" s="69"/>
      <c r="U9" s="69"/>
      <c r="V9" s="69"/>
      <c r="W9" s="69"/>
      <c r="X9" s="69"/>
      <c r="Y9" s="69"/>
      <c r="Z9" s="69"/>
      <c r="AA9" s="69"/>
      <c r="AB9" s="69"/>
      <c r="AC9" s="69"/>
      <c r="AD9" s="69"/>
      <c r="AE9" s="69"/>
    </row>
    <row r="10" spans="1:31" s="71" customFormat="1" ht="19.350000000000001" customHeight="1" x14ac:dyDescent="0.3">
      <c r="A10" s="69"/>
      <c r="B10" s="78"/>
      <c r="C10" s="72"/>
      <c r="D10" s="73" t="s">
        <v>5</v>
      </c>
      <c r="E10" s="74"/>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row>
    <row r="11" spans="1:31" s="62" customFormat="1" ht="18" customHeight="1" x14ac:dyDescent="0.3">
      <c r="A11" s="61"/>
      <c r="B11" s="63"/>
      <c r="C11" s="77"/>
      <c r="D11" s="68" t="s">
        <v>6</v>
      </c>
      <c r="E11" s="66"/>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row>
    <row r="12" spans="1:31" s="62" customFormat="1" ht="18" customHeight="1" x14ac:dyDescent="0.3">
      <c r="A12" s="61"/>
      <c r="B12" s="63"/>
      <c r="C12" s="77"/>
      <c r="D12" s="68" t="s">
        <v>7</v>
      </c>
      <c r="E12" s="66"/>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row>
    <row r="13" spans="1:31" s="62" customFormat="1" ht="18" customHeight="1" x14ac:dyDescent="0.3">
      <c r="A13" s="61"/>
      <c r="B13" s="63"/>
      <c r="C13" s="77"/>
      <c r="D13" s="68" t="s">
        <v>8</v>
      </c>
      <c r="E13" s="66"/>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row>
    <row r="14" spans="1:31" s="62" customFormat="1" ht="18" customHeight="1" x14ac:dyDescent="0.3">
      <c r="A14" s="61"/>
      <c r="B14" s="63"/>
      <c r="C14" s="77"/>
      <c r="D14" s="68" t="s">
        <v>9</v>
      </c>
      <c r="E14" s="66"/>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row>
    <row r="15" spans="1:31" s="62" customFormat="1" x14ac:dyDescent="0.3">
      <c r="A15" s="61"/>
      <c r="B15" s="63"/>
      <c r="C15" s="77"/>
      <c r="D15" s="68"/>
      <c r="E15" s="66"/>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row>
    <row r="16" spans="1:31" s="71" customFormat="1" ht="24" customHeight="1" x14ac:dyDescent="0.3">
      <c r="A16" s="69"/>
      <c r="B16" s="78"/>
      <c r="C16" s="79" t="s">
        <v>10</v>
      </c>
      <c r="D16" s="73"/>
      <c r="E16" s="7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row>
    <row r="17" spans="1:31" s="71" customFormat="1" ht="24" customHeight="1" x14ac:dyDescent="0.3">
      <c r="A17" s="69"/>
      <c r="B17" s="78"/>
      <c r="C17" s="72"/>
      <c r="D17" s="73" t="s">
        <v>11</v>
      </c>
      <c r="E17" s="7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row>
    <row r="18" spans="1:31" s="62" customFormat="1" x14ac:dyDescent="0.3">
      <c r="A18" s="61"/>
      <c r="B18" s="63"/>
      <c r="C18" s="77"/>
      <c r="D18" s="68"/>
      <c r="E18" s="66"/>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row>
    <row r="19" spans="1:31" s="71" customFormat="1" ht="24" customHeight="1" x14ac:dyDescent="0.3">
      <c r="A19" s="69"/>
      <c r="B19" s="37" t="s">
        <v>12</v>
      </c>
      <c r="C19" s="79" t="s">
        <v>13</v>
      </c>
      <c r="D19" s="73"/>
      <c r="E19" s="7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row>
    <row r="20" spans="1:31" s="71" customFormat="1" ht="21" customHeight="1" x14ac:dyDescent="0.3">
      <c r="A20" s="69"/>
      <c r="B20" s="63"/>
      <c r="C20" s="72"/>
      <c r="D20" s="73" t="s">
        <v>14</v>
      </c>
      <c r="E20" s="7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row>
    <row r="21" spans="1:31" s="71" customFormat="1" ht="21" customHeight="1" x14ac:dyDescent="0.3">
      <c r="A21" s="69"/>
      <c r="B21" s="63"/>
      <c r="C21" s="72"/>
      <c r="D21" s="73" t="s">
        <v>15</v>
      </c>
      <c r="E21" s="7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row>
    <row r="22" spans="1:31" s="62" customFormat="1" x14ac:dyDescent="0.3">
      <c r="A22" s="61"/>
      <c r="B22" s="63"/>
      <c r="C22" s="80"/>
      <c r="D22" s="81"/>
      <c r="E22" s="82"/>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row>
    <row r="23" spans="1:31" s="62" customFormat="1" x14ac:dyDescent="0.3">
      <c r="A23" s="61"/>
      <c r="B23" s="63"/>
      <c r="C23" s="68"/>
      <c r="D23" s="68"/>
      <c r="E23" s="66"/>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row>
    <row r="24" spans="1:31" s="62" customFormat="1" ht="21" customHeight="1" x14ac:dyDescent="0.3">
      <c r="A24" s="61"/>
      <c r="B24" s="63"/>
      <c r="C24" s="95" t="s">
        <v>16</v>
      </c>
      <c r="D24" s="96"/>
      <c r="E24" s="83"/>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row>
    <row r="25" spans="1:31" s="62" customFormat="1" ht="52.5" customHeight="1" x14ac:dyDescent="0.3">
      <c r="A25" s="61"/>
      <c r="B25" s="63"/>
      <c r="C25" s="84"/>
      <c r="D25" s="253" t="s">
        <v>17</v>
      </c>
      <c r="E25" s="254"/>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row>
    <row r="26" spans="1:31" s="62" customFormat="1" ht="23.25" customHeight="1" x14ac:dyDescent="0.3">
      <c r="A26" s="61"/>
      <c r="B26" s="63"/>
      <c r="C26" s="85" t="s">
        <v>18</v>
      </c>
      <c r="D26" s="68"/>
      <c r="E26" s="66"/>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row>
    <row r="27" spans="1:31" s="62" customFormat="1" ht="30.75" customHeight="1" x14ac:dyDescent="0.25">
      <c r="A27" s="61"/>
      <c r="B27" s="63"/>
      <c r="C27" s="84"/>
      <c r="D27" s="251" t="s">
        <v>19</v>
      </c>
      <c r="E27" s="252"/>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row>
    <row r="28" spans="1:31" s="62" customFormat="1" ht="33.75" customHeight="1" x14ac:dyDescent="0.25">
      <c r="A28" s="61"/>
      <c r="B28" s="63"/>
      <c r="C28" s="86" t="s">
        <v>20</v>
      </c>
      <c r="D28" s="68"/>
      <c r="E28" s="66"/>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row>
    <row r="29" spans="1:31" s="62" customFormat="1" ht="27.75" customHeight="1" x14ac:dyDescent="0.25">
      <c r="A29" s="61"/>
      <c r="B29" s="63"/>
      <c r="C29" s="68"/>
      <c r="D29" s="87" t="s">
        <v>21</v>
      </c>
      <c r="E29" s="88"/>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row>
    <row r="30" spans="1:31" s="62" customFormat="1" ht="20.25" customHeight="1" x14ac:dyDescent="0.25">
      <c r="A30" s="61"/>
      <c r="B30" s="63"/>
      <c r="C30" s="68"/>
      <c r="D30" s="87" t="s">
        <v>22</v>
      </c>
      <c r="E30" s="88"/>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row>
    <row r="31" spans="1:31" s="62" customFormat="1" ht="20.25" customHeight="1" x14ac:dyDescent="0.25">
      <c r="A31" s="61"/>
      <c r="B31" s="63"/>
      <c r="C31" s="68"/>
      <c r="D31" s="87" t="s">
        <v>23</v>
      </c>
      <c r="E31" s="88"/>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row>
    <row r="32" spans="1:31" s="62" customFormat="1" ht="23.4" customHeight="1" x14ac:dyDescent="0.25">
      <c r="A32" s="61"/>
      <c r="B32" s="63"/>
      <c r="C32" s="68"/>
      <c r="D32" s="87" t="s">
        <v>24</v>
      </c>
      <c r="E32" s="88"/>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row>
    <row r="33" spans="1:31" s="62" customFormat="1" x14ac:dyDescent="0.25">
      <c r="A33" s="61"/>
      <c r="B33" s="63"/>
      <c r="C33" s="89"/>
      <c r="D33" s="89"/>
      <c r="E33" s="88"/>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row>
    <row r="34" spans="1:31" s="62" customFormat="1" ht="12.75" customHeight="1" thickBot="1" x14ac:dyDescent="0.35">
      <c r="A34" s="61"/>
      <c r="B34" s="90"/>
      <c r="C34" s="91"/>
      <c r="D34" s="91"/>
      <c r="E34" s="92"/>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row>
  </sheetData>
  <mergeCells count="3">
    <mergeCell ref="D27:E27"/>
    <mergeCell ref="D25:E25"/>
    <mergeCell ref="C1:E1"/>
  </mergeCells>
  <conditionalFormatting sqref="D29">
    <cfRule type="duplicateValues" dxfId="64" priority="1" stopIfTrue="1"/>
  </conditionalFormatting>
  <pageMargins left="0.25" right="0.25"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0"/>
  <sheetViews>
    <sheetView zoomScaleNormal="100" workbookViewId="0">
      <pane xSplit="1" ySplit="5" topLeftCell="B6" activePane="bottomRight" state="frozen"/>
      <selection pane="topRight" activeCell="B1" sqref="B1"/>
      <selection pane="bottomLeft" activeCell="A6" sqref="A6"/>
      <selection pane="bottomRight" activeCell="B2" sqref="B2:I2"/>
    </sheetView>
  </sheetViews>
  <sheetFormatPr defaultColWidth="9" defaultRowHeight="14.4" x14ac:dyDescent="0.3"/>
  <cols>
    <col min="1" max="1" width="3.5546875" customWidth="1"/>
    <col min="2" max="2" width="13.109375" style="184" customWidth="1"/>
    <col min="3" max="3" width="15" customWidth="1"/>
    <col min="4" max="4" width="30" customWidth="1"/>
    <col min="5" max="5" width="8.44140625" customWidth="1"/>
    <col min="6" max="6" width="14.109375" customWidth="1"/>
    <col min="7" max="7" width="8.109375" customWidth="1"/>
    <col min="8" max="8" width="10.88671875" customWidth="1"/>
    <col min="9" max="9" width="11" customWidth="1"/>
  </cols>
  <sheetData>
    <row r="1" spans="1:10" ht="25.95" customHeight="1" x14ac:dyDescent="0.3">
      <c r="A1" s="273"/>
      <c r="B1" s="274" t="s">
        <v>4613</v>
      </c>
      <c r="C1" s="275"/>
      <c r="D1" s="275"/>
      <c r="E1" s="275"/>
      <c r="F1" s="275"/>
      <c r="G1" s="275"/>
      <c r="H1" s="275"/>
      <c r="I1" s="276"/>
      <c r="J1" s="5"/>
    </row>
    <row r="2" spans="1:10" ht="51" customHeight="1" x14ac:dyDescent="0.3">
      <c r="A2" s="273"/>
      <c r="B2" s="277" t="s">
        <v>25</v>
      </c>
      <c r="C2" s="278"/>
      <c r="D2" s="278"/>
      <c r="E2" s="278"/>
      <c r="F2" s="278"/>
      <c r="G2" s="278"/>
      <c r="H2" s="278"/>
      <c r="I2" s="279"/>
      <c r="J2" s="5"/>
    </row>
    <row r="3" spans="1:10" ht="18.75" customHeight="1" x14ac:dyDescent="0.3">
      <c r="A3" s="273"/>
      <c r="B3" s="280" t="s">
        <v>26</v>
      </c>
      <c r="C3" s="281"/>
      <c r="D3" s="281"/>
      <c r="E3" s="281"/>
      <c r="F3" s="281"/>
      <c r="G3" s="281"/>
      <c r="H3" s="281"/>
      <c r="I3" s="282"/>
      <c r="J3" s="5"/>
    </row>
    <row r="4" spans="1:10" x14ac:dyDescent="0.3">
      <c r="A4" s="273"/>
      <c r="B4" s="29" t="s">
        <v>27</v>
      </c>
      <c r="C4" s="17"/>
      <c r="D4" s="17"/>
      <c r="E4" s="17"/>
      <c r="F4" s="17"/>
      <c r="G4" s="17"/>
      <c r="H4" s="18"/>
      <c r="I4" s="30"/>
      <c r="J4" s="15"/>
    </row>
    <row r="5" spans="1:10" ht="6" customHeight="1" x14ac:dyDescent="0.35">
      <c r="A5" s="273"/>
      <c r="B5" s="283"/>
      <c r="C5" s="284"/>
      <c r="D5" s="284"/>
      <c r="E5" s="284"/>
      <c r="F5" s="284"/>
      <c r="G5" s="284"/>
      <c r="H5" s="284"/>
      <c r="I5" s="285"/>
      <c r="J5" s="5"/>
    </row>
    <row r="6" spans="1:10" x14ac:dyDescent="0.3">
      <c r="A6" s="273"/>
      <c r="B6" s="258" t="s">
        <v>28</v>
      </c>
      <c r="C6" s="259"/>
      <c r="D6" s="260"/>
      <c r="E6" s="261"/>
      <c r="F6" s="290" t="s">
        <v>29</v>
      </c>
      <c r="G6" s="290"/>
      <c r="H6" s="261"/>
      <c r="I6" s="262"/>
      <c r="J6" s="5"/>
    </row>
    <row r="7" spans="1:10" x14ac:dyDescent="0.3">
      <c r="A7" s="273"/>
      <c r="B7" s="258" t="s">
        <v>30</v>
      </c>
      <c r="C7" s="259"/>
      <c r="D7" s="270"/>
      <c r="E7" s="271"/>
      <c r="F7" s="271"/>
      <c r="G7" s="271"/>
      <c r="H7" s="271"/>
      <c r="I7" s="269"/>
      <c r="J7" s="5"/>
    </row>
    <row r="8" spans="1:10" x14ac:dyDescent="0.3">
      <c r="A8" s="273"/>
      <c r="B8" s="258" t="s">
        <v>31</v>
      </c>
      <c r="C8" s="259"/>
      <c r="D8" s="260"/>
      <c r="E8" s="261"/>
      <c r="F8" s="261"/>
      <c r="G8" s="261"/>
      <c r="H8" s="261"/>
      <c r="I8" s="262"/>
      <c r="J8" s="5"/>
    </row>
    <row r="9" spans="1:10" x14ac:dyDescent="0.3">
      <c r="A9" s="273"/>
      <c r="B9" s="258" t="s">
        <v>32</v>
      </c>
      <c r="C9" s="259"/>
      <c r="D9" s="260"/>
      <c r="E9" s="261"/>
      <c r="F9" s="261"/>
      <c r="G9" s="261"/>
      <c r="H9" s="261"/>
      <c r="I9" s="262"/>
      <c r="J9" s="5"/>
    </row>
    <row r="10" spans="1:10" x14ac:dyDescent="0.3">
      <c r="A10" s="273"/>
      <c r="B10" s="258" t="s">
        <v>33</v>
      </c>
      <c r="C10" s="259"/>
      <c r="D10" s="291"/>
      <c r="E10" s="292"/>
      <c r="F10" s="292"/>
      <c r="G10" s="292"/>
      <c r="H10" s="292"/>
      <c r="I10" s="293"/>
      <c r="J10" s="5"/>
    </row>
    <row r="11" spans="1:10" x14ac:dyDescent="0.3">
      <c r="A11" s="273"/>
      <c r="B11" s="258" t="s">
        <v>34</v>
      </c>
      <c r="C11" s="259"/>
      <c r="D11" s="260"/>
      <c r="E11" s="261"/>
      <c r="F11" s="261"/>
      <c r="G11" s="261"/>
      <c r="H11" s="261"/>
      <c r="I11" s="262"/>
      <c r="J11" s="5"/>
    </row>
    <row r="12" spans="1:10" x14ac:dyDescent="0.3">
      <c r="A12" s="273"/>
      <c r="B12" s="266" t="s">
        <v>35</v>
      </c>
      <c r="C12" s="267"/>
      <c r="D12" s="39"/>
      <c r="E12" s="22" t="s">
        <v>36</v>
      </c>
      <c r="F12" s="268"/>
      <c r="G12" s="269"/>
      <c r="H12" s="23" t="s">
        <v>37</v>
      </c>
      <c r="I12" s="40"/>
      <c r="J12" s="5"/>
    </row>
    <row r="13" spans="1:10" ht="15" thickBot="1" x14ac:dyDescent="0.35">
      <c r="A13" s="273"/>
      <c r="B13" s="264" t="s">
        <v>38</v>
      </c>
      <c r="C13" s="265"/>
      <c r="D13" s="286" t="s">
        <v>39</v>
      </c>
      <c r="E13" s="287"/>
      <c r="F13" s="288"/>
      <c r="G13" s="288"/>
      <c r="H13" s="288"/>
      <c r="I13" s="289"/>
      <c r="J13" s="5"/>
    </row>
    <row r="14" spans="1:10" ht="15.6" thickTop="1" thickBot="1" x14ac:dyDescent="0.35">
      <c r="A14" s="273"/>
      <c r="B14" s="263" t="s">
        <v>40</v>
      </c>
      <c r="C14" s="263"/>
      <c r="D14" s="272"/>
      <c r="E14" s="272"/>
      <c r="F14" s="272"/>
      <c r="G14" s="272"/>
      <c r="H14" s="272"/>
      <c r="I14" s="272"/>
      <c r="J14" s="5"/>
    </row>
    <row r="15" spans="1:10" ht="15.6" thickTop="1" thickBot="1" x14ac:dyDescent="0.35">
      <c r="A15" s="273"/>
      <c r="B15" s="257"/>
      <c r="C15" s="257"/>
      <c r="D15" s="257"/>
      <c r="E15" s="257"/>
      <c r="F15" s="257"/>
      <c r="G15" s="257"/>
      <c r="H15" s="257"/>
      <c r="I15" s="257"/>
      <c r="J15" s="5"/>
    </row>
    <row r="16" spans="1:10" ht="15.6" thickTop="1" thickBot="1" x14ac:dyDescent="0.35">
      <c r="A16" s="273"/>
      <c r="B16" s="257"/>
      <c r="C16" s="257"/>
      <c r="D16" s="257"/>
      <c r="E16" s="257"/>
      <c r="F16" s="257"/>
      <c r="G16" s="257"/>
      <c r="H16" s="257"/>
      <c r="I16" s="257"/>
      <c r="J16" s="6"/>
    </row>
    <row r="17" spans="1:10" ht="43.5" customHeight="1" thickTop="1" thickBot="1" x14ac:dyDescent="0.35">
      <c r="A17" s="24" t="s">
        <v>41</v>
      </c>
      <c r="B17" s="56" t="s">
        <v>42</v>
      </c>
      <c r="C17" s="56" t="s">
        <v>43</v>
      </c>
      <c r="D17" s="26" t="s">
        <v>44</v>
      </c>
      <c r="E17" s="41"/>
      <c r="F17" s="27" t="s">
        <v>45</v>
      </c>
      <c r="G17" s="58" t="s">
        <v>46</v>
      </c>
      <c r="H17" s="28" t="s">
        <v>47</v>
      </c>
      <c r="I17" s="27" t="s">
        <v>48</v>
      </c>
      <c r="J17" s="7" t="s">
        <v>49</v>
      </c>
    </row>
    <row r="18" spans="1:10" ht="9.6" customHeight="1" x14ac:dyDescent="0.3">
      <c r="A18" s="8"/>
      <c r="B18" s="9"/>
      <c r="C18" s="10"/>
      <c r="D18" s="10"/>
      <c r="E18" s="11"/>
      <c r="F18" s="11"/>
      <c r="G18" s="12"/>
      <c r="H18" s="13"/>
      <c r="I18" s="14"/>
      <c r="J18" s="15"/>
    </row>
    <row r="19" spans="1:10" x14ac:dyDescent="0.3">
      <c r="A19" s="8"/>
      <c r="B19" s="16" t="s">
        <v>50</v>
      </c>
      <c r="C19" s="17"/>
      <c r="D19" s="17"/>
      <c r="E19" s="17"/>
      <c r="F19" s="17"/>
      <c r="G19" s="17"/>
      <c r="H19" s="18"/>
      <c r="I19" s="17"/>
      <c r="J19" s="15"/>
    </row>
    <row r="20" spans="1:10" ht="15" thickBot="1" x14ac:dyDescent="0.35">
      <c r="A20" s="19"/>
      <c r="B20" s="42" t="s">
        <v>51</v>
      </c>
      <c r="C20" s="43"/>
      <c r="D20" s="44"/>
      <c r="E20" s="45"/>
      <c r="F20" s="45"/>
      <c r="G20" s="45"/>
      <c r="H20" s="46"/>
      <c r="I20" s="44"/>
      <c r="J20" s="20"/>
    </row>
    <row r="21" spans="1:10" s="55" customFormat="1" ht="15" thickTop="1" x14ac:dyDescent="0.3">
      <c r="A21" s="47"/>
      <c r="B21" s="59">
        <v>999999</v>
      </c>
      <c r="C21" s="60">
        <v>3</v>
      </c>
      <c r="D21" s="48" t="s">
        <v>52</v>
      </c>
      <c r="E21" s="49"/>
      <c r="F21" s="50">
        <v>618480000000</v>
      </c>
      <c r="G21" s="51">
        <v>3</v>
      </c>
      <c r="H21" s="52">
        <v>9.99</v>
      </c>
      <c r="I21" s="53">
        <f>C21*H21</f>
        <v>29.97</v>
      </c>
      <c r="J21" s="54"/>
    </row>
    <row r="22" spans="1:10" x14ac:dyDescent="0.3">
      <c r="A22" s="25">
        <v>1</v>
      </c>
      <c r="B22" s="186"/>
      <c r="C22" s="35"/>
      <c r="D22" s="1" t="str">
        <f>IF(ISNA(VLOOKUP(B22,'Full Price List'!B:R,4,FALSE)),"",(VLOOKUP(B22,'Full Price List'!B:R,4,FALSE)))</f>
        <v/>
      </c>
      <c r="E22" s="1"/>
      <c r="F22" s="31" t="str">
        <f>IF(ISNA(VLOOKUP(B22,'Full Price List'!B:R,13,FALSE)),"",(VLOOKUP(B22,'Full Price List'!B:R,13,FALSE)))</f>
        <v/>
      </c>
      <c r="G22" s="2" t="str">
        <f>IF(ISNA(VLOOKUP(B22,'Full Price List'!B:R,8,FALSE)),"",(VLOOKUP(B22,'Full Price List'!B:R,8,FALSE)))</f>
        <v/>
      </c>
      <c r="H22" s="21" t="str">
        <f>IF(ISNA(VLOOKUP(B22,'Full Price List'!B:R,7,FALSE)),"",(VLOOKUP(B22,'Full Price List'!B:R,7,FALSE)))</f>
        <v/>
      </c>
      <c r="I22" s="3" t="str">
        <f>IF(ISERROR(C22*H22),"",(C22*H22))</f>
        <v/>
      </c>
      <c r="J22" s="4" t="str">
        <f>IF(ISERROR(J21+I22),"",(J21+I22))</f>
        <v/>
      </c>
    </row>
    <row r="23" spans="1:10" x14ac:dyDescent="0.3">
      <c r="A23" s="25">
        <v>2</v>
      </c>
      <c r="B23" s="186"/>
      <c r="C23" s="35"/>
      <c r="D23" s="1" t="str">
        <f>IF(ISNA(VLOOKUP(B23,'Full Price List'!B:R,4,FALSE)),"",(VLOOKUP(B23,'Full Price List'!B:R,4,FALSE)))</f>
        <v/>
      </c>
      <c r="E23" s="1"/>
      <c r="F23" s="31" t="str">
        <f>IF(ISNA(VLOOKUP(B23,'Full Price List'!B:R,14,FALSE)),"",(VLOOKUP(B23,'Full Price List'!B:R,14,FALSE)))</f>
        <v/>
      </c>
      <c r="G23" s="2" t="str">
        <f>IF(ISNA(VLOOKUP(B23,'Full Price List'!B:R,9,FALSE)),"",(VLOOKUP(B23,'Full Price List'!B:R,9,FALSE)))</f>
        <v/>
      </c>
      <c r="H23" s="21" t="str">
        <f>IF(ISNA(VLOOKUP(B23,'Full Price List'!B:R,7,FALSE)),"",(VLOOKUP(B23,'Full Price List'!B:R,7,FALSE)))</f>
        <v/>
      </c>
      <c r="I23" s="3" t="str">
        <f>IF(ISERROR(C23*H23),"",(C23*H23))</f>
        <v/>
      </c>
      <c r="J23" s="4" t="str">
        <f>IF(ISERROR(J22+I23),"",(J22+I23))</f>
        <v/>
      </c>
    </row>
    <row r="24" spans="1:10" x14ac:dyDescent="0.3">
      <c r="A24" s="25">
        <v>3</v>
      </c>
      <c r="B24" s="186"/>
      <c r="C24" s="35"/>
      <c r="D24" s="1" t="str">
        <f>IF(ISNA(VLOOKUP(B24,'Full Price List'!B:R,4,FALSE)),"",(VLOOKUP(B24,'Full Price List'!B:R,4,FALSE)))</f>
        <v/>
      </c>
      <c r="E24" s="1"/>
      <c r="F24" s="31" t="str">
        <f>IF(ISNA(VLOOKUP(B24,'Full Price List'!B:R,14,FALSE)),"",(VLOOKUP(B24,'Full Price List'!B:R,14,FALSE)))</f>
        <v/>
      </c>
      <c r="G24" s="2" t="str">
        <f>IF(ISNA(VLOOKUP(B24,'Full Price List'!B:R,9,FALSE)),"",(VLOOKUP(B24,'Full Price List'!B:R,9,FALSE)))</f>
        <v/>
      </c>
      <c r="H24" s="21" t="str">
        <f>IF(ISNA(VLOOKUP(B24,'Full Price List'!B:R,7,FALSE)),"",(VLOOKUP(B24,'Full Price List'!B:R,7,FALSE)))</f>
        <v/>
      </c>
      <c r="I24" s="3" t="str">
        <f t="shared" ref="I24:I87" si="0">IF(ISERROR(C24*H24),"",(C24*H24))</f>
        <v/>
      </c>
      <c r="J24" s="4" t="str">
        <f t="shared" ref="J24:J87" si="1">IF(ISERROR(J23+I24),"",(J23+I24))</f>
        <v/>
      </c>
    </row>
    <row r="25" spans="1:10" x14ac:dyDescent="0.3">
      <c r="A25" s="25">
        <v>4</v>
      </c>
      <c r="B25" s="186"/>
      <c r="C25" s="35"/>
      <c r="D25" s="1" t="str">
        <f>IF(ISNA(VLOOKUP(B25,'Full Price List'!B:R,4,FALSE)),"",(VLOOKUP(B25,'Full Price List'!B:R,4,FALSE)))</f>
        <v/>
      </c>
      <c r="E25" s="1"/>
      <c r="F25" s="31" t="str">
        <f>IF(ISNA(VLOOKUP(B25,'Full Price List'!B:R,14,FALSE)),"",(VLOOKUP(B25,'Full Price List'!B:R,14,FALSE)))</f>
        <v/>
      </c>
      <c r="G25" s="2" t="str">
        <f>IF(ISNA(VLOOKUP(B25,'Full Price List'!B:R,9,FALSE)),"",(VLOOKUP(B25,'Full Price List'!B:R,9,FALSE)))</f>
        <v/>
      </c>
      <c r="H25" s="21" t="str">
        <f>IF(ISNA(VLOOKUP(B25,'Full Price List'!B:R,7,FALSE)),"",(VLOOKUP(B25,'Full Price List'!B:R,7,FALSE)))</f>
        <v/>
      </c>
      <c r="I25" s="3" t="str">
        <f t="shared" si="0"/>
        <v/>
      </c>
      <c r="J25" s="4" t="str">
        <f t="shared" si="1"/>
        <v/>
      </c>
    </row>
    <row r="26" spans="1:10" x14ac:dyDescent="0.3">
      <c r="A26" s="25">
        <v>5</v>
      </c>
      <c r="B26" s="186"/>
      <c r="C26" s="35"/>
      <c r="D26" s="1" t="str">
        <f>IF(ISNA(VLOOKUP(B26,'Full Price List'!B:R,4,FALSE)),"",(VLOOKUP(B26,'Full Price List'!B:R,4,FALSE)))</f>
        <v/>
      </c>
      <c r="E26" s="1"/>
      <c r="F26" s="31" t="str">
        <f>IF(ISNA(VLOOKUP(B26,'Full Price List'!B:R,14,FALSE)),"",(VLOOKUP(B26,'Full Price List'!B:R,14,FALSE)))</f>
        <v/>
      </c>
      <c r="G26" s="2" t="str">
        <f>IF(ISNA(VLOOKUP(B26,'Full Price List'!B:R,9,FALSE)),"",(VLOOKUP(B26,'Full Price List'!B:R,9,FALSE)))</f>
        <v/>
      </c>
      <c r="H26" s="21" t="str">
        <f>IF(ISNA(VLOOKUP(B26,'Full Price List'!B:R,7,FALSE)),"",(VLOOKUP(B26,'Full Price List'!B:R,7,FALSE)))</f>
        <v/>
      </c>
      <c r="I26" s="3" t="str">
        <f t="shared" si="0"/>
        <v/>
      </c>
      <c r="J26" s="4" t="str">
        <f t="shared" si="1"/>
        <v/>
      </c>
    </row>
    <row r="27" spans="1:10" x14ac:dyDescent="0.3">
      <c r="A27" s="25">
        <v>6</v>
      </c>
      <c r="B27" s="186"/>
      <c r="C27" s="35"/>
      <c r="D27" s="1" t="str">
        <f>IF(ISNA(VLOOKUP(B27,'Full Price List'!B:R,4,FALSE)),"",(VLOOKUP(B27,'Full Price List'!B:R,4,FALSE)))</f>
        <v/>
      </c>
      <c r="E27" s="1"/>
      <c r="F27" s="31" t="str">
        <f>IF(ISNA(VLOOKUP(B27,'Full Price List'!B:R,14,FALSE)),"",(VLOOKUP(B27,'Full Price List'!B:R,14,FALSE)))</f>
        <v/>
      </c>
      <c r="G27" s="2" t="str">
        <f>IF(ISNA(VLOOKUP(B27,'Full Price List'!B:R,9,FALSE)),"",(VLOOKUP(B27,'Full Price List'!B:R,9,FALSE)))</f>
        <v/>
      </c>
      <c r="H27" s="21" t="str">
        <f>IF(ISNA(VLOOKUP(B27,'Full Price List'!B:R,7,FALSE)),"",(VLOOKUP(B27,'Full Price List'!B:R,7,FALSE)))</f>
        <v/>
      </c>
      <c r="I27" s="3" t="str">
        <f t="shared" si="0"/>
        <v/>
      </c>
      <c r="J27" s="4" t="str">
        <f t="shared" si="1"/>
        <v/>
      </c>
    </row>
    <row r="28" spans="1:10" x14ac:dyDescent="0.3">
      <c r="A28" s="25">
        <v>7</v>
      </c>
      <c r="B28" s="186"/>
      <c r="C28" s="35"/>
      <c r="D28" s="1" t="str">
        <f>IF(ISNA(VLOOKUP(B28,'Full Price List'!B:R,4,FALSE)),"",(VLOOKUP(B28,'Full Price List'!B:R,4,FALSE)))</f>
        <v/>
      </c>
      <c r="E28" s="1"/>
      <c r="F28" s="31" t="str">
        <f>IF(ISNA(VLOOKUP(B28,'Full Price List'!B:R,14,FALSE)),"",(VLOOKUP(B28,'Full Price List'!B:R,14,FALSE)))</f>
        <v/>
      </c>
      <c r="G28" s="2" t="str">
        <f>IF(ISNA(VLOOKUP(B28,'Full Price List'!B:R,9,FALSE)),"",(VLOOKUP(B28,'Full Price List'!B:R,9,FALSE)))</f>
        <v/>
      </c>
      <c r="H28" s="21" t="str">
        <f>IF(ISNA(VLOOKUP(B28,'Full Price List'!B:R,7,FALSE)),"",(VLOOKUP(B28,'Full Price List'!B:R,7,FALSE)))</f>
        <v/>
      </c>
      <c r="I28" s="3" t="str">
        <f t="shared" si="0"/>
        <v/>
      </c>
      <c r="J28" s="4" t="str">
        <f t="shared" si="1"/>
        <v/>
      </c>
    </row>
    <row r="29" spans="1:10" x14ac:dyDescent="0.3">
      <c r="A29" s="25">
        <v>8</v>
      </c>
      <c r="B29" s="186"/>
      <c r="C29" s="35"/>
      <c r="D29" s="1" t="str">
        <f>IF(ISNA(VLOOKUP(B29,'Full Price List'!B:R,4,FALSE)),"",(VLOOKUP(B29,'Full Price List'!B:R,4,FALSE)))</f>
        <v/>
      </c>
      <c r="E29" s="1"/>
      <c r="F29" s="31" t="str">
        <f>IF(ISNA(VLOOKUP(B29,'Full Price List'!B:R,14,FALSE)),"",(VLOOKUP(B29,'Full Price List'!B:R,14,FALSE)))</f>
        <v/>
      </c>
      <c r="G29" s="2" t="str">
        <f>IF(ISNA(VLOOKUP(B29,'Full Price List'!B:R,9,FALSE)),"",(VLOOKUP(B29,'Full Price List'!B:R,9,FALSE)))</f>
        <v/>
      </c>
      <c r="H29" s="21" t="str">
        <f>IF(ISNA(VLOOKUP(B29,'Full Price List'!B:R,7,FALSE)),"",(VLOOKUP(B29,'Full Price List'!B:R,7,FALSE)))</f>
        <v/>
      </c>
      <c r="I29" s="3" t="str">
        <f t="shared" si="0"/>
        <v/>
      </c>
      <c r="J29" s="4" t="str">
        <f t="shared" si="1"/>
        <v/>
      </c>
    </row>
    <row r="30" spans="1:10" x14ac:dyDescent="0.3">
      <c r="A30" s="25">
        <v>9</v>
      </c>
      <c r="B30" s="186"/>
      <c r="C30" s="35"/>
      <c r="D30" s="1" t="str">
        <f>IF(ISNA(VLOOKUP(B30,'Full Price List'!B:R,4,FALSE)),"",(VLOOKUP(B30,'Full Price List'!B:R,4,FALSE)))</f>
        <v/>
      </c>
      <c r="E30" s="1"/>
      <c r="F30" s="31" t="str">
        <f>IF(ISNA(VLOOKUP(B30,'Full Price List'!B:R,14,FALSE)),"",(VLOOKUP(B30,'Full Price List'!B:R,14,FALSE)))</f>
        <v/>
      </c>
      <c r="G30" s="2" t="str">
        <f>IF(ISNA(VLOOKUP(B30,'Full Price List'!B:R,9,FALSE)),"",(VLOOKUP(B30,'Full Price List'!B:R,9,FALSE)))</f>
        <v/>
      </c>
      <c r="H30" s="21" t="str">
        <f>IF(ISNA(VLOOKUP(B30,'Full Price List'!B:R,7,FALSE)),"",(VLOOKUP(B30,'Full Price List'!B:R,7,FALSE)))</f>
        <v/>
      </c>
      <c r="I30" s="3" t="str">
        <f t="shared" si="0"/>
        <v/>
      </c>
      <c r="J30" s="4" t="str">
        <f t="shared" si="1"/>
        <v/>
      </c>
    </row>
    <row r="31" spans="1:10" x14ac:dyDescent="0.3">
      <c r="A31" s="25">
        <v>10</v>
      </c>
      <c r="B31" s="186"/>
      <c r="C31" s="35"/>
      <c r="D31" s="1" t="str">
        <f>IF(ISNA(VLOOKUP(B31,'Full Price List'!B:R,4,FALSE)),"",(VLOOKUP(B31,'Full Price List'!B:R,4,FALSE)))</f>
        <v/>
      </c>
      <c r="E31" s="1"/>
      <c r="F31" s="31" t="str">
        <f>IF(ISNA(VLOOKUP(B31,'Full Price List'!B:R,14,FALSE)),"",(VLOOKUP(B31,'Full Price List'!B:R,14,FALSE)))</f>
        <v/>
      </c>
      <c r="G31" s="2" t="str">
        <f>IF(ISNA(VLOOKUP(B31,'Full Price List'!B:R,9,FALSE)),"",(VLOOKUP(B31,'Full Price List'!B:R,9,FALSE)))</f>
        <v/>
      </c>
      <c r="H31" s="21" t="str">
        <f>IF(ISNA(VLOOKUP(B31,'Full Price List'!B:R,7,FALSE)),"",(VLOOKUP(B31,'Full Price List'!B:R,7,FALSE)))</f>
        <v/>
      </c>
      <c r="I31" s="3" t="str">
        <f t="shared" si="0"/>
        <v/>
      </c>
      <c r="J31" s="4" t="str">
        <f t="shared" si="1"/>
        <v/>
      </c>
    </row>
    <row r="32" spans="1:10" x14ac:dyDescent="0.3">
      <c r="A32" s="25">
        <v>11</v>
      </c>
      <c r="B32" s="186"/>
      <c r="C32" s="35"/>
      <c r="D32" s="1" t="str">
        <f>IF(ISNA(VLOOKUP(B32,'Full Price List'!B:R,4,FALSE)),"",(VLOOKUP(B32,'Full Price List'!B:R,4,FALSE)))</f>
        <v/>
      </c>
      <c r="E32" s="1"/>
      <c r="F32" s="31" t="str">
        <f>IF(ISNA(VLOOKUP(B32,'Full Price List'!B:R,14,FALSE)),"",(VLOOKUP(B32,'Full Price List'!B:R,14,FALSE)))</f>
        <v/>
      </c>
      <c r="G32" s="2" t="str">
        <f>IF(ISNA(VLOOKUP(B32,'Full Price List'!B:R,9,FALSE)),"",(VLOOKUP(B32,'Full Price List'!B:R,9,FALSE)))</f>
        <v/>
      </c>
      <c r="H32" s="21" t="str">
        <f>IF(ISNA(VLOOKUP(B32,'Full Price List'!B:R,7,FALSE)),"",(VLOOKUP(B32,'Full Price List'!B:R,7,FALSE)))</f>
        <v/>
      </c>
      <c r="I32" s="3" t="str">
        <f t="shared" si="0"/>
        <v/>
      </c>
      <c r="J32" s="4" t="str">
        <f t="shared" si="1"/>
        <v/>
      </c>
    </row>
    <row r="33" spans="1:10" x14ac:dyDescent="0.3">
      <c r="A33" s="25">
        <v>12</v>
      </c>
      <c r="B33" s="186"/>
      <c r="C33" s="35"/>
      <c r="D33" s="1" t="str">
        <f>IF(ISNA(VLOOKUP(B33,'Full Price List'!B:R,4,FALSE)),"",(VLOOKUP(B33,'Full Price List'!B:R,4,FALSE)))</f>
        <v/>
      </c>
      <c r="E33" s="1"/>
      <c r="F33" s="31" t="str">
        <f>IF(ISNA(VLOOKUP(B33,'Full Price List'!B:R,14,FALSE)),"",(VLOOKUP(B33,'Full Price List'!B:R,14,FALSE)))</f>
        <v/>
      </c>
      <c r="G33" s="2" t="str">
        <f>IF(ISNA(VLOOKUP(B33,'Full Price List'!B:R,9,FALSE)),"",(VLOOKUP(B33,'Full Price List'!B:R,9,FALSE)))</f>
        <v/>
      </c>
      <c r="H33" s="21" t="str">
        <f>IF(ISNA(VLOOKUP(B33,'Full Price List'!B:R,7,FALSE)),"",(VLOOKUP(B33,'Full Price List'!B:R,7,FALSE)))</f>
        <v/>
      </c>
      <c r="I33" s="3" t="str">
        <f t="shared" si="0"/>
        <v/>
      </c>
      <c r="J33" s="4" t="str">
        <f t="shared" si="1"/>
        <v/>
      </c>
    </row>
    <row r="34" spans="1:10" x14ac:dyDescent="0.3">
      <c r="A34" s="25">
        <v>13</v>
      </c>
      <c r="B34" s="186"/>
      <c r="C34" s="35"/>
      <c r="D34" s="1" t="str">
        <f>IF(ISNA(VLOOKUP(B34,'Full Price List'!B:R,4,FALSE)),"",(VLOOKUP(B34,'Full Price List'!B:R,4,FALSE)))</f>
        <v/>
      </c>
      <c r="E34" s="1"/>
      <c r="F34" s="31" t="str">
        <f>IF(ISNA(VLOOKUP(B34,'Full Price List'!B:R,14,FALSE)),"",(VLOOKUP(B34,'Full Price List'!B:R,14,FALSE)))</f>
        <v/>
      </c>
      <c r="G34" s="2" t="str">
        <f>IF(ISNA(VLOOKUP(B34,'Full Price List'!B:R,9,FALSE)),"",(VLOOKUP(B34,'Full Price List'!B:R,9,FALSE)))</f>
        <v/>
      </c>
      <c r="H34" s="21" t="str">
        <f>IF(ISNA(VLOOKUP(B34,'Full Price List'!B:R,7,FALSE)),"",(VLOOKUP(B34,'Full Price List'!B:R,7,FALSE)))</f>
        <v/>
      </c>
      <c r="I34" s="3" t="str">
        <f t="shared" si="0"/>
        <v/>
      </c>
      <c r="J34" s="4" t="str">
        <f t="shared" si="1"/>
        <v/>
      </c>
    </row>
    <row r="35" spans="1:10" x14ac:dyDescent="0.3">
      <c r="A35" s="25">
        <v>14</v>
      </c>
      <c r="B35" s="186"/>
      <c r="C35" s="35"/>
      <c r="D35" s="1" t="str">
        <f>IF(ISNA(VLOOKUP(B35,'Full Price List'!B:R,4,FALSE)),"",(VLOOKUP(B35,'Full Price List'!B:R,4,FALSE)))</f>
        <v/>
      </c>
      <c r="E35" s="1"/>
      <c r="F35" s="31" t="str">
        <f>IF(ISNA(VLOOKUP(B35,'Full Price List'!B:R,14,FALSE)),"",(VLOOKUP(B35,'Full Price List'!B:R,14,FALSE)))</f>
        <v/>
      </c>
      <c r="G35" s="2" t="str">
        <f>IF(ISNA(VLOOKUP(B35,'Full Price List'!B:R,9,FALSE)),"",(VLOOKUP(B35,'Full Price List'!B:R,9,FALSE)))</f>
        <v/>
      </c>
      <c r="H35" s="21" t="str">
        <f>IF(ISNA(VLOOKUP(B35,'Full Price List'!B:R,7,FALSE)),"",(VLOOKUP(B35,'Full Price List'!B:R,7,FALSE)))</f>
        <v/>
      </c>
      <c r="I35" s="3" t="str">
        <f t="shared" si="0"/>
        <v/>
      </c>
      <c r="J35" s="4" t="str">
        <f t="shared" si="1"/>
        <v/>
      </c>
    </row>
    <row r="36" spans="1:10" x14ac:dyDescent="0.3">
      <c r="A36" s="25">
        <v>15</v>
      </c>
      <c r="B36" s="186"/>
      <c r="C36" s="35"/>
      <c r="D36" s="1" t="str">
        <f>IF(ISNA(VLOOKUP(B36,'Full Price List'!B:R,4,FALSE)),"",(VLOOKUP(B36,'Full Price List'!B:R,4,FALSE)))</f>
        <v/>
      </c>
      <c r="E36" s="1"/>
      <c r="F36" s="31" t="str">
        <f>IF(ISNA(VLOOKUP(B36,'Full Price List'!B:R,14,FALSE)),"",(VLOOKUP(B36,'Full Price List'!B:R,14,FALSE)))</f>
        <v/>
      </c>
      <c r="G36" s="2" t="str">
        <f>IF(ISNA(VLOOKUP(B36,'Full Price List'!B:R,9,FALSE)),"",(VLOOKUP(B36,'Full Price List'!B:R,9,FALSE)))</f>
        <v/>
      </c>
      <c r="H36" s="21" t="str">
        <f>IF(ISNA(VLOOKUP(B36,'Full Price List'!B:R,7,FALSE)),"",(VLOOKUP(B36,'Full Price List'!B:R,7,FALSE)))</f>
        <v/>
      </c>
      <c r="I36" s="3" t="str">
        <f t="shared" si="0"/>
        <v/>
      </c>
      <c r="J36" s="4" t="str">
        <f t="shared" si="1"/>
        <v/>
      </c>
    </row>
    <row r="37" spans="1:10" x14ac:dyDescent="0.3">
      <c r="A37" s="25">
        <v>16</v>
      </c>
      <c r="B37" s="186"/>
      <c r="C37" s="35"/>
      <c r="D37" s="1" t="str">
        <f>IF(ISNA(VLOOKUP(B37,'Full Price List'!B:R,4,FALSE)),"",(VLOOKUP(B37,'Full Price List'!B:R,4,FALSE)))</f>
        <v/>
      </c>
      <c r="E37" s="1"/>
      <c r="F37" s="31" t="str">
        <f>IF(ISNA(VLOOKUP(B37,'Full Price List'!B:R,14,FALSE)),"",(VLOOKUP(B37,'Full Price List'!B:R,14,FALSE)))</f>
        <v/>
      </c>
      <c r="G37" s="2" t="str">
        <f>IF(ISNA(VLOOKUP(B37,'Full Price List'!B:R,9,FALSE)),"",(VLOOKUP(B37,'Full Price List'!B:R,9,FALSE)))</f>
        <v/>
      </c>
      <c r="H37" s="21" t="str">
        <f>IF(ISNA(VLOOKUP(B37,'Full Price List'!B:R,7,FALSE)),"",(VLOOKUP(B37,'Full Price List'!B:R,7,FALSE)))</f>
        <v/>
      </c>
      <c r="I37" s="3" t="str">
        <f t="shared" si="0"/>
        <v/>
      </c>
      <c r="J37" s="4" t="str">
        <f t="shared" si="1"/>
        <v/>
      </c>
    </row>
    <row r="38" spans="1:10" x14ac:dyDescent="0.3">
      <c r="A38" s="25">
        <v>17</v>
      </c>
      <c r="B38" s="186"/>
      <c r="C38" s="35"/>
      <c r="D38" s="1" t="str">
        <f>IF(ISNA(VLOOKUP(B38,'Full Price List'!B:R,4,FALSE)),"",(VLOOKUP(B38,'Full Price List'!B:R,4,FALSE)))</f>
        <v/>
      </c>
      <c r="E38" s="1"/>
      <c r="F38" s="31" t="str">
        <f>IF(ISNA(VLOOKUP(B38,'Full Price List'!B:R,14,FALSE)),"",(VLOOKUP(B38,'Full Price List'!B:R,14,FALSE)))</f>
        <v/>
      </c>
      <c r="G38" s="2" t="str">
        <f>IF(ISNA(VLOOKUP(B38,'Full Price List'!B:R,9,FALSE)),"",(VLOOKUP(B38,'Full Price List'!B:R,9,FALSE)))</f>
        <v/>
      </c>
      <c r="H38" s="21" t="str">
        <f>IF(ISNA(VLOOKUP(B38,'Full Price List'!B:R,7,FALSE)),"",(VLOOKUP(B38,'Full Price List'!B:R,7,FALSE)))</f>
        <v/>
      </c>
      <c r="I38" s="3" t="str">
        <f t="shared" si="0"/>
        <v/>
      </c>
      <c r="J38" s="4" t="str">
        <f t="shared" si="1"/>
        <v/>
      </c>
    </row>
    <row r="39" spans="1:10" x14ac:dyDescent="0.3">
      <c r="A39" s="25">
        <v>18</v>
      </c>
      <c r="B39" s="186"/>
      <c r="C39" s="35"/>
      <c r="D39" s="1" t="str">
        <f>IF(ISNA(VLOOKUP(B39,'Full Price List'!B:R,4,FALSE)),"",(VLOOKUP(B39,'Full Price List'!B:R,4,FALSE)))</f>
        <v/>
      </c>
      <c r="E39" s="1"/>
      <c r="F39" s="31" t="str">
        <f>IF(ISNA(VLOOKUP(B39,'Full Price List'!B:R,14,FALSE)),"",(VLOOKUP(B39,'Full Price List'!B:R,14,FALSE)))</f>
        <v/>
      </c>
      <c r="G39" s="2" t="str">
        <f>IF(ISNA(VLOOKUP(B39,'Full Price List'!B:R,9,FALSE)),"",(VLOOKUP(B39,'Full Price List'!B:R,9,FALSE)))</f>
        <v/>
      </c>
      <c r="H39" s="21" t="str">
        <f>IF(ISNA(VLOOKUP(B39,'Full Price List'!B:R,7,FALSE)),"",(VLOOKUP(B39,'Full Price List'!B:R,7,FALSE)))</f>
        <v/>
      </c>
      <c r="I39" s="3" t="str">
        <f t="shared" si="0"/>
        <v/>
      </c>
      <c r="J39" s="4" t="str">
        <f t="shared" si="1"/>
        <v/>
      </c>
    </row>
    <row r="40" spans="1:10" x14ac:dyDescent="0.3">
      <c r="A40" s="25">
        <v>19</v>
      </c>
      <c r="B40" s="186"/>
      <c r="C40" s="35"/>
      <c r="D40" s="1" t="str">
        <f>IF(ISNA(VLOOKUP(B40,'Full Price List'!B:R,4,FALSE)),"",(VLOOKUP(B40,'Full Price List'!B:R,4,FALSE)))</f>
        <v/>
      </c>
      <c r="E40" s="1"/>
      <c r="F40" s="31" t="str">
        <f>IF(ISNA(VLOOKUP(B40,'Full Price List'!B:R,14,FALSE)),"",(VLOOKUP(B40,'Full Price List'!B:R,14,FALSE)))</f>
        <v/>
      </c>
      <c r="G40" s="2" t="str">
        <f>IF(ISNA(VLOOKUP(B40,'Full Price List'!B:R,9,FALSE)),"",(VLOOKUP(B40,'Full Price List'!B:R,9,FALSE)))</f>
        <v/>
      </c>
      <c r="H40" s="21" t="str">
        <f>IF(ISNA(VLOOKUP(B40,'Full Price List'!B:R,7,FALSE)),"",(VLOOKUP(B40,'Full Price List'!B:R,7,FALSE)))</f>
        <v/>
      </c>
      <c r="I40" s="3" t="str">
        <f t="shared" si="0"/>
        <v/>
      </c>
      <c r="J40" s="4" t="str">
        <f t="shared" si="1"/>
        <v/>
      </c>
    </row>
    <row r="41" spans="1:10" x14ac:dyDescent="0.3">
      <c r="A41" s="25">
        <v>20</v>
      </c>
      <c r="B41" s="186"/>
      <c r="C41" s="35"/>
      <c r="D41" s="1" t="str">
        <f>IF(ISNA(VLOOKUP(B41,'Full Price List'!B:R,4,FALSE)),"",(VLOOKUP(B41,'Full Price List'!B:R,4,FALSE)))</f>
        <v/>
      </c>
      <c r="E41" s="1"/>
      <c r="F41" s="31" t="str">
        <f>IF(ISNA(VLOOKUP(B41,'Full Price List'!B:R,14,FALSE)),"",(VLOOKUP(B41,'Full Price List'!B:R,14,FALSE)))</f>
        <v/>
      </c>
      <c r="G41" s="2" t="str">
        <f>IF(ISNA(VLOOKUP(B41,'Full Price List'!B:R,9,FALSE)),"",(VLOOKUP(B41,'Full Price List'!B:R,9,FALSE)))</f>
        <v/>
      </c>
      <c r="H41" s="21" t="str">
        <f>IF(ISNA(VLOOKUP(B41,'Full Price List'!B:R,7,FALSE)),"",(VLOOKUP(B41,'Full Price List'!B:R,7,FALSE)))</f>
        <v/>
      </c>
      <c r="I41" s="3" t="str">
        <f t="shared" si="0"/>
        <v/>
      </c>
      <c r="J41" s="4" t="str">
        <f t="shared" si="1"/>
        <v/>
      </c>
    </row>
    <row r="42" spans="1:10" x14ac:dyDescent="0.3">
      <c r="A42" s="25">
        <v>21</v>
      </c>
      <c r="B42" s="186"/>
      <c r="C42" s="35"/>
      <c r="D42" s="1" t="str">
        <f>IF(ISNA(VLOOKUP(B42,'Full Price List'!B:R,4,FALSE)),"",(VLOOKUP(B42,'Full Price List'!B:R,4,FALSE)))</f>
        <v/>
      </c>
      <c r="E42" s="1"/>
      <c r="F42" s="31" t="str">
        <f>IF(ISNA(VLOOKUP(B42,'Full Price List'!B:R,14,FALSE)),"",(VLOOKUP(B42,'Full Price List'!B:R,14,FALSE)))</f>
        <v/>
      </c>
      <c r="G42" s="2" t="str">
        <f>IF(ISNA(VLOOKUP(B42,'Full Price List'!B:R,9,FALSE)),"",(VLOOKUP(B42,'Full Price List'!B:R,9,FALSE)))</f>
        <v/>
      </c>
      <c r="H42" s="21" t="str">
        <f>IF(ISNA(VLOOKUP(B42,'Full Price List'!B:R,7,FALSE)),"",(VLOOKUP(B42,'Full Price List'!B:R,7,FALSE)))</f>
        <v/>
      </c>
      <c r="I42" s="3" t="str">
        <f t="shared" si="0"/>
        <v/>
      </c>
      <c r="J42" s="4" t="str">
        <f t="shared" si="1"/>
        <v/>
      </c>
    </row>
    <row r="43" spans="1:10" x14ac:dyDescent="0.3">
      <c r="A43" s="25">
        <v>22</v>
      </c>
      <c r="B43" s="186"/>
      <c r="C43" s="35"/>
      <c r="D43" s="1" t="str">
        <f>IF(ISNA(VLOOKUP(B43,'Full Price List'!B:R,4,FALSE)),"",(VLOOKUP(B43,'Full Price List'!B:R,4,FALSE)))</f>
        <v/>
      </c>
      <c r="E43" s="1"/>
      <c r="F43" s="31" t="str">
        <f>IF(ISNA(VLOOKUP(B43,'Full Price List'!B:R,14,FALSE)),"",(VLOOKUP(B43,'Full Price List'!B:R,14,FALSE)))</f>
        <v/>
      </c>
      <c r="G43" s="2" t="str">
        <f>IF(ISNA(VLOOKUP(B43,'Full Price List'!B:R,9,FALSE)),"",(VLOOKUP(B43,'Full Price List'!B:R,9,FALSE)))</f>
        <v/>
      </c>
      <c r="H43" s="21" t="str">
        <f>IF(ISNA(VLOOKUP(B43,'Full Price List'!B:R,7,FALSE)),"",(VLOOKUP(B43,'Full Price List'!B:R,7,FALSE)))</f>
        <v/>
      </c>
      <c r="I43" s="3" t="str">
        <f t="shared" si="0"/>
        <v/>
      </c>
      <c r="J43" s="4" t="str">
        <f t="shared" si="1"/>
        <v/>
      </c>
    </row>
    <row r="44" spans="1:10" x14ac:dyDescent="0.3">
      <c r="A44" s="25">
        <v>23</v>
      </c>
      <c r="B44" s="186"/>
      <c r="C44" s="35"/>
      <c r="D44" s="1" t="str">
        <f>IF(ISNA(VLOOKUP(B44,'Full Price List'!B:R,4,FALSE)),"",(VLOOKUP(B44,'Full Price List'!B:R,4,FALSE)))</f>
        <v/>
      </c>
      <c r="E44" s="1"/>
      <c r="F44" s="31" t="str">
        <f>IF(ISNA(VLOOKUP(B44,'Full Price List'!B:R,14,FALSE)),"",(VLOOKUP(B44,'Full Price List'!B:R,14,FALSE)))</f>
        <v/>
      </c>
      <c r="G44" s="2" t="str">
        <f>IF(ISNA(VLOOKUP(B44,'Full Price List'!B:R,9,FALSE)),"",(VLOOKUP(B44,'Full Price List'!B:R,9,FALSE)))</f>
        <v/>
      </c>
      <c r="H44" s="21" t="str">
        <f>IF(ISNA(VLOOKUP(B44,'Full Price List'!B:R,7,FALSE)),"",(VLOOKUP(B44,'Full Price List'!B:R,7,FALSE)))</f>
        <v/>
      </c>
      <c r="I44" s="3" t="str">
        <f t="shared" si="0"/>
        <v/>
      </c>
      <c r="J44" s="4" t="str">
        <f t="shared" si="1"/>
        <v/>
      </c>
    </row>
    <row r="45" spans="1:10" x14ac:dyDescent="0.3">
      <c r="A45" s="25">
        <v>24</v>
      </c>
      <c r="B45" s="186"/>
      <c r="C45" s="35"/>
      <c r="D45" s="1" t="str">
        <f>IF(ISNA(VLOOKUP(B45,'Full Price List'!B:R,4,FALSE)),"",(VLOOKUP(B45,'Full Price List'!B:R,4,FALSE)))</f>
        <v/>
      </c>
      <c r="E45" s="1"/>
      <c r="F45" s="31" t="str">
        <f>IF(ISNA(VLOOKUP(B45,'Full Price List'!B:R,14,FALSE)),"",(VLOOKUP(B45,'Full Price List'!B:R,14,FALSE)))</f>
        <v/>
      </c>
      <c r="G45" s="2" t="str">
        <f>IF(ISNA(VLOOKUP(B45,'Full Price List'!B:R,9,FALSE)),"",(VLOOKUP(B45,'Full Price List'!B:R,9,FALSE)))</f>
        <v/>
      </c>
      <c r="H45" s="21" t="str">
        <f>IF(ISNA(VLOOKUP(B45,'Full Price List'!B:R,7,FALSE)),"",(VLOOKUP(B45,'Full Price List'!B:R,7,FALSE)))</f>
        <v/>
      </c>
      <c r="I45" s="3" t="str">
        <f t="shared" si="0"/>
        <v/>
      </c>
      <c r="J45" s="4" t="str">
        <f t="shared" si="1"/>
        <v/>
      </c>
    </row>
    <row r="46" spans="1:10" x14ac:dyDescent="0.3">
      <c r="A46" s="25">
        <v>25</v>
      </c>
      <c r="B46" s="186"/>
      <c r="C46" s="35"/>
      <c r="D46" s="1" t="str">
        <f>IF(ISNA(VLOOKUP(B46,'Full Price List'!B:R,4,FALSE)),"",(VLOOKUP(B46,'Full Price List'!B:R,4,FALSE)))</f>
        <v/>
      </c>
      <c r="E46" s="1"/>
      <c r="F46" s="31" t="str">
        <f>IF(ISNA(VLOOKUP(B46,'Full Price List'!B:R,14,FALSE)),"",(VLOOKUP(B46,'Full Price List'!B:R,14,FALSE)))</f>
        <v/>
      </c>
      <c r="G46" s="2" t="str">
        <f>IF(ISNA(VLOOKUP(B46,'Full Price List'!B:R,9,FALSE)),"",(VLOOKUP(B46,'Full Price List'!B:R,9,FALSE)))</f>
        <v/>
      </c>
      <c r="H46" s="21" t="str">
        <f>IF(ISNA(VLOOKUP(B46,'Full Price List'!B:R,7,FALSE)),"",(VLOOKUP(B46,'Full Price List'!B:R,7,FALSE)))</f>
        <v/>
      </c>
      <c r="I46" s="3" t="str">
        <f t="shared" si="0"/>
        <v/>
      </c>
      <c r="J46" s="4" t="str">
        <f t="shared" si="1"/>
        <v/>
      </c>
    </row>
    <row r="47" spans="1:10" x14ac:dyDescent="0.3">
      <c r="A47" s="25">
        <v>26</v>
      </c>
      <c r="B47" s="186"/>
      <c r="C47" s="35"/>
      <c r="D47" s="1" t="str">
        <f>IF(ISNA(VLOOKUP(B47,'Full Price List'!B:R,4,FALSE)),"",(VLOOKUP(B47,'Full Price List'!B:R,4,FALSE)))</f>
        <v/>
      </c>
      <c r="E47" s="1"/>
      <c r="F47" s="31" t="str">
        <f>IF(ISNA(VLOOKUP(B47,'Full Price List'!B:R,14,FALSE)),"",(VLOOKUP(B47,'Full Price List'!B:R,14,FALSE)))</f>
        <v/>
      </c>
      <c r="G47" s="2" t="str">
        <f>IF(ISNA(VLOOKUP(B47,'Full Price List'!B:R,9,FALSE)),"",(VLOOKUP(B47,'Full Price List'!B:R,9,FALSE)))</f>
        <v/>
      </c>
      <c r="H47" s="21" t="str">
        <f>IF(ISNA(VLOOKUP(B47,'Full Price List'!B:R,7,FALSE)),"",(VLOOKUP(B47,'Full Price List'!B:R,7,FALSE)))</f>
        <v/>
      </c>
      <c r="I47" s="3" t="str">
        <f t="shared" si="0"/>
        <v/>
      </c>
      <c r="J47" s="4" t="str">
        <f t="shared" si="1"/>
        <v/>
      </c>
    </row>
    <row r="48" spans="1:10" x14ac:dyDescent="0.3">
      <c r="A48" s="25">
        <v>27</v>
      </c>
      <c r="B48" s="186"/>
      <c r="C48" s="35"/>
      <c r="D48" s="1" t="str">
        <f>IF(ISNA(VLOOKUP(B48,'Full Price List'!B:R,4,FALSE)),"",(VLOOKUP(B48,'Full Price List'!B:R,4,FALSE)))</f>
        <v/>
      </c>
      <c r="E48" s="1"/>
      <c r="F48" s="31" t="str">
        <f>IF(ISNA(VLOOKUP(B48,'Full Price List'!B:R,14,FALSE)),"",(VLOOKUP(B48,'Full Price List'!B:R,14,FALSE)))</f>
        <v/>
      </c>
      <c r="G48" s="2" t="str">
        <f>IF(ISNA(VLOOKUP(B48,'Full Price List'!B:R,9,FALSE)),"",(VLOOKUP(B48,'Full Price List'!B:R,9,FALSE)))</f>
        <v/>
      </c>
      <c r="H48" s="21" t="str">
        <f>IF(ISNA(VLOOKUP(B48,'Full Price List'!B:R,7,FALSE)),"",(VLOOKUP(B48,'Full Price List'!B:R,7,FALSE)))</f>
        <v/>
      </c>
      <c r="I48" s="3" t="str">
        <f t="shared" si="0"/>
        <v/>
      </c>
      <c r="J48" s="4" t="str">
        <f t="shared" si="1"/>
        <v/>
      </c>
    </row>
    <row r="49" spans="1:10" x14ac:dyDescent="0.3">
      <c r="A49" s="25">
        <v>28</v>
      </c>
      <c r="B49" s="186"/>
      <c r="C49" s="35"/>
      <c r="D49" s="1" t="str">
        <f>IF(ISNA(VLOOKUP(B49,'Full Price List'!B:R,4,FALSE)),"",(VLOOKUP(B49,'Full Price List'!B:R,4,FALSE)))</f>
        <v/>
      </c>
      <c r="E49" s="1"/>
      <c r="F49" s="31" t="str">
        <f>IF(ISNA(VLOOKUP(B49,'Full Price List'!B:R,14,FALSE)),"",(VLOOKUP(B49,'Full Price List'!B:R,14,FALSE)))</f>
        <v/>
      </c>
      <c r="G49" s="2" t="str">
        <f>IF(ISNA(VLOOKUP(B49,'Full Price List'!B:R,9,FALSE)),"",(VLOOKUP(B49,'Full Price List'!B:R,9,FALSE)))</f>
        <v/>
      </c>
      <c r="H49" s="21" t="str">
        <f>IF(ISNA(VLOOKUP(B49,'Full Price List'!B:R,7,FALSE)),"",(VLOOKUP(B49,'Full Price List'!B:R,7,FALSE)))</f>
        <v/>
      </c>
      <c r="I49" s="3" t="str">
        <f t="shared" si="0"/>
        <v/>
      </c>
      <c r="J49" s="4" t="str">
        <f t="shared" si="1"/>
        <v/>
      </c>
    </row>
    <row r="50" spans="1:10" x14ac:dyDescent="0.3">
      <c r="A50" s="25">
        <v>29</v>
      </c>
      <c r="B50" s="186"/>
      <c r="C50" s="35"/>
      <c r="D50" s="1" t="str">
        <f>IF(ISNA(VLOOKUP(B50,'Full Price List'!B:R,4,FALSE)),"",(VLOOKUP(B50,'Full Price List'!B:R,4,FALSE)))</f>
        <v/>
      </c>
      <c r="E50" s="1"/>
      <c r="F50" s="31" t="str">
        <f>IF(ISNA(VLOOKUP(B50,'Full Price List'!B:R,14,FALSE)),"",(VLOOKUP(B50,'Full Price List'!B:R,14,FALSE)))</f>
        <v/>
      </c>
      <c r="G50" s="2" t="str">
        <f>IF(ISNA(VLOOKUP(B50,'Full Price List'!B:R,9,FALSE)),"",(VLOOKUP(B50,'Full Price List'!B:R,9,FALSE)))</f>
        <v/>
      </c>
      <c r="H50" s="21" t="str">
        <f>IF(ISNA(VLOOKUP(B50,'Full Price List'!B:R,7,FALSE)),"",(VLOOKUP(B50,'Full Price List'!B:R,7,FALSE)))</f>
        <v/>
      </c>
      <c r="I50" s="3" t="str">
        <f t="shared" si="0"/>
        <v/>
      </c>
      <c r="J50" s="4" t="str">
        <f t="shared" si="1"/>
        <v/>
      </c>
    </row>
    <row r="51" spans="1:10" x14ac:dyDescent="0.3">
      <c r="A51" s="25">
        <v>30</v>
      </c>
      <c r="B51" s="186"/>
      <c r="C51" s="35"/>
      <c r="D51" s="1" t="str">
        <f>IF(ISNA(VLOOKUP(B51,'Full Price List'!B:R,4,FALSE)),"",(VLOOKUP(B51,'Full Price List'!B:R,4,FALSE)))</f>
        <v/>
      </c>
      <c r="E51" s="1"/>
      <c r="F51" s="31" t="str">
        <f>IF(ISNA(VLOOKUP(B51,'Full Price List'!B:R,14,FALSE)),"",(VLOOKUP(B51,'Full Price List'!B:R,14,FALSE)))</f>
        <v/>
      </c>
      <c r="G51" s="2" t="str">
        <f>IF(ISNA(VLOOKUP(B51,'Full Price List'!B:R,9,FALSE)),"",(VLOOKUP(B51,'Full Price List'!B:R,9,FALSE)))</f>
        <v/>
      </c>
      <c r="H51" s="21" t="str">
        <f>IF(ISNA(VLOOKUP(B51,'Full Price List'!B:R,7,FALSE)),"",(VLOOKUP(B51,'Full Price List'!B:R,7,FALSE)))</f>
        <v/>
      </c>
      <c r="I51" s="3" t="str">
        <f t="shared" si="0"/>
        <v/>
      </c>
      <c r="J51" s="4" t="str">
        <f t="shared" si="1"/>
        <v/>
      </c>
    </row>
    <row r="52" spans="1:10" x14ac:dyDescent="0.3">
      <c r="A52" s="25">
        <v>31</v>
      </c>
      <c r="B52" s="186"/>
      <c r="C52" s="35"/>
      <c r="D52" s="1" t="str">
        <f>IF(ISNA(VLOOKUP(B52,'Full Price List'!B:R,4,FALSE)),"",(VLOOKUP(B52,'Full Price List'!B:R,4,FALSE)))</f>
        <v/>
      </c>
      <c r="E52" s="1"/>
      <c r="F52" s="31" t="str">
        <f>IF(ISNA(VLOOKUP(B52,'Full Price List'!B:R,14,FALSE)),"",(VLOOKUP(B52,'Full Price List'!B:R,14,FALSE)))</f>
        <v/>
      </c>
      <c r="G52" s="2" t="str">
        <f>IF(ISNA(VLOOKUP(B52,'Full Price List'!B:R,9,FALSE)),"",(VLOOKUP(B52,'Full Price List'!B:R,9,FALSE)))</f>
        <v/>
      </c>
      <c r="H52" s="21" t="str">
        <f>IF(ISNA(VLOOKUP(B52,'Full Price List'!B:R,7,FALSE)),"",(VLOOKUP(B52,'Full Price List'!B:R,7,FALSE)))</f>
        <v/>
      </c>
      <c r="I52" s="3" t="str">
        <f t="shared" si="0"/>
        <v/>
      </c>
      <c r="J52" s="4" t="str">
        <f t="shared" si="1"/>
        <v/>
      </c>
    </row>
    <row r="53" spans="1:10" x14ac:dyDescent="0.3">
      <c r="A53" s="25">
        <v>32</v>
      </c>
      <c r="B53" s="186"/>
      <c r="C53" s="35"/>
      <c r="D53" s="1" t="str">
        <f>IF(ISNA(VLOOKUP(B53,'Full Price List'!B:R,4,FALSE)),"",(VLOOKUP(B53,'Full Price List'!B:R,4,FALSE)))</f>
        <v/>
      </c>
      <c r="E53" s="1"/>
      <c r="F53" s="31" t="str">
        <f>IF(ISNA(VLOOKUP(B53,'Full Price List'!B:R,14,FALSE)),"",(VLOOKUP(B53,'Full Price List'!B:R,14,FALSE)))</f>
        <v/>
      </c>
      <c r="G53" s="2" t="str">
        <f>IF(ISNA(VLOOKUP(B53,'Full Price List'!B:R,9,FALSE)),"",(VLOOKUP(B53,'Full Price List'!B:R,9,FALSE)))</f>
        <v/>
      </c>
      <c r="H53" s="21" t="str">
        <f>IF(ISNA(VLOOKUP(B53,'Full Price List'!B:R,7,FALSE)),"",(VLOOKUP(B53,'Full Price List'!B:R,7,FALSE)))</f>
        <v/>
      </c>
      <c r="I53" s="3" t="str">
        <f t="shared" si="0"/>
        <v/>
      </c>
      <c r="J53" s="4" t="str">
        <f t="shared" si="1"/>
        <v/>
      </c>
    </row>
    <row r="54" spans="1:10" x14ac:dyDescent="0.3">
      <c r="A54" s="25">
        <v>33</v>
      </c>
      <c r="B54" s="186"/>
      <c r="C54" s="35"/>
      <c r="D54" s="1" t="str">
        <f>IF(ISNA(VLOOKUP(B54,'Full Price List'!B:R,4,FALSE)),"",(VLOOKUP(B54,'Full Price List'!B:R,4,FALSE)))</f>
        <v/>
      </c>
      <c r="E54" s="1"/>
      <c r="F54" s="31" t="str">
        <f>IF(ISNA(VLOOKUP(B54,'Full Price List'!B:R,14,FALSE)),"",(VLOOKUP(B54,'Full Price List'!B:R,14,FALSE)))</f>
        <v/>
      </c>
      <c r="G54" s="2" t="str">
        <f>IF(ISNA(VLOOKUP(B54,'Full Price List'!B:R,9,FALSE)),"",(VLOOKUP(B54,'Full Price List'!B:R,9,FALSE)))</f>
        <v/>
      </c>
      <c r="H54" s="21" t="str">
        <f>IF(ISNA(VLOOKUP(B54,'Full Price List'!B:R,7,FALSE)),"",(VLOOKUP(B54,'Full Price List'!B:R,7,FALSE)))</f>
        <v/>
      </c>
      <c r="I54" s="3" t="str">
        <f t="shared" si="0"/>
        <v/>
      </c>
      <c r="J54" s="4" t="str">
        <f t="shared" si="1"/>
        <v/>
      </c>
    </row>
    <row r="55" spans="1:10" x14ac:dyDescent="0.3">
      <c r="A55" s="25">
        <v>34</v>
      </c>
      <c r="B55" s="186"/>
      <c r="C55" s="35"/>
      <c r="D55" s="1" t="str">
        <f>IF(ISNA(VLOOKUP(B55,'Full Price List'!B:R,4,FALSE)),"",(VLOOKUP(B55,'Full Price List'!B:R,4,FALSE)))</f>
        <v/>
      </c>
      <c r="E55" s="1"/>
      <c r="F55" s="31" t="str">
        <f>IF(ISNA(VLOOKUP(B55,'Full Price List'!B:R,14,FALSE)),"",(VLOOKUP(B55,'Full Price List'!B:R,14,FALSE)))</f>
        <v/>
      </c>
      <c r="G55" s="2" t="str">
        <f>IF(ISNA(VLOOKUP(B55,'Full Price List'!B:R,9,FALSE)),"",(VLOOKUP(B55,'Full Price List'!B:R,9,FALSE)))</f>
        <v/>
      </c>
      <c r="H55" s="21" t="str">
        <f>IF(ISNA(VLOOKUP(B55,'Full Price List'!B:R,7,FALSE)),"",(VLOOKUP(B55,'Full Price List'!B:R,7,FALSE)))</f>
        <v/>
      </c>
      <c r="I55" s="3" t="str">
        <f t="shared" si="0"/>
        <v/>
      </c>
      <c r="J55" s="4" t="str">
        <f t="shared" si="1"/>
        <v/>
      </c>
    </row>
    <row r="56" spans="1:10" x14ac:dyDescent="0.3">
      <c r="A56" s="25">
        <v>35</v>
      </c>
      <c r="B56" s="186"/>
      <c r="C56" s="35"/>
      <c r="D56" s="1" t="str">
        <f>IF(ISNA(VLOOKUP(B56,'Full Price List'!B:R,4,FALSE)),"",(VLOOKUP(B56,'Full Price List'!B:R,4,FALSE)))</f>
        <v/>
      </c>
      <c r="E56" s="1"/>
      <c r="F56" s="31" t="str">
        <f>IF(ISNA(VLOOKUP(B56,'Full Price List'!B:R,14,FALSE)),"",(VLOOKUP(B56,'Full Price List'!B:R,14,FALSE)))</f>
        <v/>
      </c>
      <c r="G56" s="2" t="str">
        <f>IF(ISNA(VLOOKUP(B56,'Full Price List'!B:R,9,FALSE)),"",(VLOOKUP(B56,'Full Price List'!B:R,9,FALSE)))</f>
        <v/>
      </c>
      <c r="H56" s="21" t="str">
        <f>IF(ISNA(VLOOKUP(B56,'Full Price List'!B:R,7,FALSE)),"",(VLOOKUP(B56,'Full Price List'!B:R,7,FALSE)))</f>
        <v/>
      </c>
      <c r="I56" s="3" t="str">
        <f t="shared" si="0"/>
        <v/>
      </c>
      <c r="J56" s="4" t="str">
        <f t="shared" si="1"/>
        <v/>
      </c>
    </row>
    <row r="57" spans="1:10" x14ac:dyDescent="0.3">
      <c r="A57" s="25">
        <v>36</v>
      </c>
      <c r="B57" s="186"/>
      <c r="C57" s="35"/>
      <c r="D57" s="1" t="str">
        <f>IF(ISNA(VLOOKUP(B57,'Full Price List'!B:R,4,FALSE)),"",(VLOOKUP(B57,'Full Price List'!B:R,4,FALSE)))</f>
        <v/>
      </c>
      <c r="E57" s="1"/>
      <c r="F57" s="31" t="str">
        <f>IF(ISNA(VLOOKUP(B57,'Full Price List'!B:R,14,FALSE)),"",(VLOOKUP(B57,'Full Price List'!B:R,14,FALSE)))</f>
        <v/>
      </c>
      <c r="G57" s="2" t="str">
        <f>IF(ISNA(VLOOKUP(B57,'Full Price List'!B:R,9,FALSE)),"",(VLOOKUP(B57,'Full Price List'!B:R,9,FALSE)))</f>
        <v/>
      </c>
      <c r="H57" s="21" t="str">
        <f>IF(ISNA(VLOOKUP(B57,'Full Price List'!B:R,7,FALSE)),"",(VLOOKUP(B57,'Full Price List'!B:R,7,FALSE)))</f>
        <v/>
      </c>
      <c r="I57" s="3" t="str">
        <f t="shared" si="0"/>
        <v/>
      </c>
      <c r="J57" s="4" t="str">
        <f t="shared" si="1"/>
        <v/>
      </c>
    </row>
    <row r="58" spans="1:10" x14ac:dyDescent="0.3">
      <c r="A58" s="25">
        <v>37</v>
      </c>
      <c r="B58" s="186"/>
      <c r="C58" s="35"/>
      <c r="D58" s="1" t="str">
        <f>IF(ISNA(VLOOKUP(B58,'Full Price List'!B:R,4,FALSE)),"",(VLOOKUP(B58,'Full Price List'!B:R,4,FALSE)))</f>
        <v/>
      </c>
      <c r="E58" s="1"/>
      <c r="F58" s="31" t="str">
        <f>IF(ISNA(VLOOKUP(B58,'Full Price List'!B:R,14,FALSE)),"",(VLOOKUP(B58,'Full Price List'!B:R,14,FALSE)))</f>
        <v/>
      </c>
      <c r="G58" s="2" t="str">
        <f>IF(ISNA(VLOOKUP(B58,'Full Price List'!B:R,9,FALSE)),"",(VLOOKUP(B58,'Full Price List'!B:R,9,FALSE)))</f>
        <v/>
      </c>
      <c r="H58" s="21" t="str">
        <f>IF(ISNA(VLOOKUP(B58,'Full Price List'!B:R,7,FALSE)),"",(VLOOKUP(B58,'Full Price List'!B:R,7,FALSE)))</f>
        <v/>
      </c>
      <c r="I58" s="3" t="str">
        <f t="shared" si="0"/>
        <v/>
      </c>
      <c r="J58" s="4" t="str">
        <f t="shared" si="1"/>
        <v/>
      </c>
    </row>
    <row r="59" spans="1:10" x14ac:dyDescent="0.3">
      <c r="A59" s="25">
        <v>38</v>
      </c>
      <c r="B59" s="186"/>
      <c r="C59" s="35"/>
      <c r="D59" s="1" t="str">
        <f>IF(ISNA(VLOOKUP(B59,'Full Price List'!B:R,4,FALSE)),"",(VLOOKUP(B59,'Full Price List'!B:R,4,FALSE)))</f>
        <v/>
      </c>
      <c r="E59" s="1"/>
      <c r="F59" s="31" t="str">
        <f>IF(ISNA(VLOOKUP(B59,'Full Price List'!B:R,14,FALSE)),"",(VLOOKUP(B59,'Full Price List'!B:R,14,FALSE)))</f>
        <v/>
      </c>
      <c r="G59" s="2" t="str">
        <f>IF(ISNA(VLOOKUP(B59,'Full Price List'!B:R,9,FALSE)),"",(VLOOKUP(B59,'Full Price List'!B:R,9,FALSE)))</f>
        <v/>
      </c>
      <c r="H59" s="21" t="str">
        <f>IF(ISNA(VLOOKUP(B59,'Full Price List'!B:R,7,FALSE)),"",(VLOOKUP(B59,'Full Price List'!B:R,7,FALSE)))</f>
        <v/>
      </c>
      <c r="I59" s="3" t="str">
        <f t="shared" si="0"/>
        <v/>
      </c>
      <c r="J59" s="4" t="str">
        <f t="shared" si="1"/>
        <v/>
      </c>
    </row>
    <row r="60" spans="1:10" x14ac:dyDescent="0.3">
      <c r="A60" s="25">
        <v>39</v>
      </c>
      <c r="B60" s="186"/>
      <c r="C60" s="35"/>
      <c r="D60" s="1" t="str">
        <f>IF(ISNA(VLOOKUP(B60,'Full Price List'!B:R,4,FALSE)),"",(VLOOKUP(B60,'Full Price List'!B:R,4,FALSE)))</f>
        <v/>
      </c>
      <c r="E60" s="1"/>
      <c r="F60" s="31" t="str">
        <f>IF(ISNA(VLOOKUP(B60,'Full Price List'!B:R,14,FALSE)),"",(VLOOKUP(B60,'Full Price List'!B:R,14,FALSE)))</f>
        <v/>
      </c>
      <c r="G60" s="2" t="str">
        <f>IF(ISNA(VLOOKUP(B60,'Full Price List'!B:R,9,FALSE)),"",(VLOOKUP(B60,'Full Price List'!B:R,9,FALSE)))</f>
        <v/>
      </c>
      <c r="H60" s="21" t="str">
        <f>IF(ISNA(VLOOKUP(B60,'Full Price List'!B:R,7,FALSE)),"",(VLOOKUP(B60,'Full Price List'!B:R,7,FALSE)))</f>
        <v/>
      </c>
      <c r="I60" s="3" t="str">
        <f t="shared" si="0"/>
        <v/>
      </c>
      <c r="J60" s="4" t="str">
        <f t="shared" si="1"/>
        <v/>
      </c>
    </row>
    <row r="61" spans="1:10" x14ac:dyDescent="0.3">
      <c r="A61" s="25">
        <v>40</v>
      </c>
      <c r="B61" s="186"/>
      <c r="C61" s="35"/>
      <c r="D61" s="1" t="str">
        <f>IF(ISNA(VLOOKUP(B61,'Full Price List'!B:R,4,FALSE)),"",(VLOOKUP(B61,'Full Price List'!B:R,4,FALSE)))</f>
        <v/>
      </c>
      <c r="E61" s="1"/>
      <c r="F61" s="31" t="str">
        <f>IF(ISNA(VLOOKUP(B61,'Full Price List'!B:R,14,FALSE)),"",(VLOOKUP(B61,'Full Price List'!B:R,14,FALSE)))</f>
        <v/>
      </c>
      <c r="G61" s="2" t="str">
        <f>IF(ISNA(VLOOKUP(B61,'Full Price List'!B:R,9,FALSE)),"",(VLOOKUP(B61,'Full Price List'!B:R,9,FALSE)))</f>
        <v/>
      </c>
      <c r="H61" s="21" t="str">
        <f>IF(ISNA(VLOOKUP(B61,'Full Price List'!B:R,7,FALSE)),"",(VLOOKUP(B61,'Full Price List'!B:R,7,FALSE)))</f>
        <v/>
      </c>
      <c r="I61" s="3" t="str">
        <f t="shared" si="0"/>
        <v/>
      </c>
      <c r="J61" s="4" t="str">
        <f t="shared" si="1"/>
        <v/>
      </c>
    </row>
    <row r="62" spans="1:10" x14ac:dyDescent="0.3">
      <c r="A62" s="25">
        <v>41</v>
      </c>
      <c r="B62" s="186"/>
      <c r="C62" s="35"/>
      <c r="D62" s="1" t="str">
        <f>IF(ISNA(VLOOKUP(B62,'Full Price List'!B:R,4,FALSE)),"",(VLOOKUP(B62,'Full Price List'!B:R,4,FALSE)))</f>
        <v/>
      </c>
      <c r="E62" s="1"/>
      <c r="F62" s="31" t="str">
        <f>IF(ISNA(VLOOKUP(B62,'Full Price List'!B:R,14,FALSE)),"",(VLOOKUP(B62,'Full Price List'!B:R,14,FALSE)))</f>
        <v/>
      </c>
      <c r="G62" s="2" t="str">
        <f>IF(ISNA(VLOOKUP(B62,'Full Price List'!B:R,9,FALSE)),"",(VLOOKUP(B62,'Full Price List'!B:R,9,FALSE)))</f>
        <v/>
      </c>
      <c r="H62" s="21" t="str">
        <f>IF(ISNA(VLOOKUP(B62,'Full Price List'!B:R,7,FALSE)),"",(VLOOKUP(B62,'Full Price List'!B:R,7,FALSE)))</f>
        <v/>
      </c>
      <c r="I62" s="3" t="str">
        <f t="shared" si="0"/>
        <v/>
      </c>
      <c r="J62" s="4" t="str">
        <f t="shared" si="1"/>
        <v/>
      </c>
    </row>
    <row r="63" spans="1:10" x14ac:dyDescent="0.3">
      <c r="A63" s="25">
        <v>42</v>
      </c>
      <c r="B63" s="186"/>
      <c r="C63" s="35"/>
      <c r="D63" s="1" t="str">
        <f>IF(ISNA(VLOOKUP(B63,'Full Price List'!B:R,4,FALSE)),"",(VLOOKUP(B63,'Full Price List'!B:R,4,FALSE)))</f>
        <v/>
      </c>
      <c r="E63" s="1"/>
      <c r="F63" s="31" t="str">
        <f>IF(ISNA(VLOOKUP(B63,'Full Price List'!B:R,14,FALSE)),"",(VLOOKUP(B63,'Full Price List'!B:R,14,FALSE)))</f>
        <v/>
      </c>
      <c r="G63" s="2" t="str">
        <f>IF(ISNA(VLOOKUP(B63,'Full Price List'!B:R,9,FALSE)),"",(VLOOKUP(B63,'Full Price List'!B:R,9,FALSE)))</f>
        <v/>
      </c>
      <c r="H63" s="21" t="str">
        <f>IF(ISNA(VLOOKUP(B63,'Full Price List'!B:R,7,FALSE)),"",(VLOOKUP(B63,'Full Price List'!B:R,7,FALSE)))</f>
        <v/>
      </c>
      <c r="I63" s="3" t="str">
        <f t="shared" si="0"/>
        <v/>
      </c>
      <c r="J63" s="4" t="str">
        <f t="shared" si="1"/>
        <v/>
      </c>
    </row>
    <row r="64" spans="1:10" x14ac:dyDescent="0.3">
      <c r="A64" s="25">
        <v>43</v>
      </c>
      <c r="B64" s="186"/>
      <c r="C64" s="35"/>
      <c r="D64" s="1" t="str">
        <f>IF(ISNA(VLOOKUP(B64,'Full Price List'!B:R,4,FALSE)),"",(VLOOKUP(B64,'Full Price List'!B:R,4,FALSE)))</f>
        <v/>
      </c>
      <c r="E64" s="1"/>
      <c r="F64" s="31" t="str">
        <f>IF(ISNA(VLOOKUP(B64,'Full Price List'!B:R,14,FALSE)),"",(VLOOKUP(B64,'Full Price List'!B:R,14,FALSE)))</f>
        <v/>
      </c>
      <c r="G64" s="2" t="str">
        <f>IF(ISNA(VLOOKUP(B64,'Full Price List'!B:R,9,FALSE)),"",(VLOOKUP(B64,'Full Price List'!B:R,9,FALSE)))</f>
        <v/>
      </c>
      <c r="H64" s="21" t="str">
        <f>IF(ISNA(VLOOKUP(B64,'Full Price List'!B:R,7,FALSE)),"",(VLOOKUP(B64,'Full Price List'!B:R,7,FALSE)))</f>
        <v/>
      </c>
      <c r="I64" s="3" t="str">
        <f t="shared" si="0"/>
        <v/>
      </c>
      <c r="J64" s="4" t="str">
        <f t="shared" si="1"/>
        <v/>
      </c>
    </row>
    <row r="65" spans="1:10" x14ac:dyDescent="0.3">
      <c r="A65" s="25">
        <v>44</v>
      </c>
      <c r="B65" s="186"/>
      <c r="C65" s="35"/>
      <c r="D65" s="1" t="str">
        <f>IF(ISNA(VLOOKUP(B65,'Full Price List'!B:R,4,FALSE)),"",(VLOOKUP(B65,'Full Price List'!B:R,4,FALSE)))</f>
        <v/>
      </c>
      <c r="E65" s="1"/>
      <c r="F65" s="31" t="str">
        <f>IF(ISNA(VLOOKUP(B65,'Full Price List'!B:R,14,FALSE)),"",(VLOOKUP(B65,'Full Price List'!B:R,14,FALSE)))</f>
        <v/>
      </c>
      <c r="G65" s="2" t="str">
        <f>IF(ISNA(VLOOKUP(B65,'Full Price List'!B:R,9,FALSE)),"",(VLOOKUP(B65,'Full Price List'!B:R,9,FALSE)))</f>
        <v/>
      </c>
      <c r="H65" s="21" t="str">
        <f>IF(ISNA(VLOOKUP(B65,'Full Price List'!B:R,7,FALSE)),"",(VLOOKUP(B65,'Full Price List'!B:R,7,FALSE)))</f>
        <v/>
      </c>
      <c r="I65" s="3" t="str">
        <f t="shared" si="0"/>
        <v/>
      </c>
      <c r="J65" s="4" t="str">
        <f t="shared" si="1"/>
        <v/>
      </c>
    </row>
    <row r="66" spans="1:10" x14ac:dyDescent="0.3">
      <c r="A66" s="25">
        <v>45</v>
      </c>
      <c r="B66" s="186"/>
      <c r="C66" s="35"/>
      <c r="D66" s="1" t="str">
        <f>IF(ISNA(VLOOKUP(B66,'Full Price List'!B:R,4,FALSE)),"",(VLOOKUP(B66,'Full Price List'!B:R,4,FALSE)))</f>
        <v/>
      </c>
      <c r="E66" s="1"/>
      <c r="F66" s="31" t="str">
        <f>IF(ISNA(VLOOKUP(B66,'Full Price List'!B:R,14,FALSE)),"",(VLOOKUP(B66,'Full Price List'!B:R,14,FALSE)))</f>
        <v/>
      </c>
      <c r="G66" s="2" t="str">
        <f>IF(ISNA(VLOOKUP(B66,'Full Price List'!B:R,9,FALSE)),"",(VLOOKUP(B66,'Full Price List'!B:R,9,FALSE)))</f>
        <v/>
      </c>
      <c r="H66" s="21" t="str">
        <f>IF(ISNA(VLOOKUP(B66,'Full Price List'!B:R,7,FALSE)),"",(VLOOKUP(B66,'Full Price List'!B:R,7,FALSE)))</f>
        <v/>
      </c>
      <c r="I66" s="3" t="str">
        <f t="shared" si="0"/>
        <v/>
      </c>
      <c r="J66" s="4" t="str">
        <f t="shared" si="1"/>
        <v/>
      </c>
    </row>
    <row r="67" spans="1:10" x14ac:dyDescent="0.3">
      <c r="A67" s="25">
        <v>46</v>
      </c>
      <c r="B67" s="186"/>
      <c r="C67" s="35"/>
      <c r="D67" s="1" t="str">
        <f>IF(ISNA(VLOOKUP(B67,'Full Price List'!B:R,4,FALSE)),"",(VLOOKUP(B67,'Full Price List'!B:R,4,FALSE)))</f>
        <v/>
      </c>
      <c r="E67" s="1"/>
      <c r="F67" s="31" t="str">
        <f>IF(ISNA(VLOOKUP(B67,'Full Price List'!B:R,14,FALSE)),"",(VLOOKUP(B67,'Full Price List'!B:R,14,FALSE)))</f>
        <v/>
      </c>
      <c r="G67" s="2" t="str">
        <f>IF(ISNA(VLOOKUP(B67,'Full Price List'!B:R,9,FALSE)),"",(VLOOKUP(B67,'Full Price List'!B:R,9,FALSE)))</f>
        <v/>
      </c>
      <c r="H67" s="21" t="str">
        <f>IF(ISNA(VLOOKUP(B67,'Full Price List'!B:R,7,FALSE)),"",(VLOOKUP(B67,'Full Price List'!B:R,7,FALSE)))</f>
        <v/>
      </c>
      <c r="I67" s="3" t="str">
        <f t="shared" si="0"/>
        <v/>
      </c>
      <c r="J67" s="4" t="str">
        <f t="shared" si="1"/>
        <v/>
      </c>
    </row>
    <row r="68" spans="1:10" x14ac:dyDescent="0.3">
      <c r="A68" s="25">
        <v>47</v>
      </c>
      <c r="B68" s="186"/>
      <c r="C68" s="35"/>
      <c r="D68" s="1" t="str">
        <f>IF(ISNA(VLOOKUP(B68,'Full Price List'!B:R,4,FALSE)),"",(VLOOKUP(B68,'Full Price List'!B:R,4,FALSE)))</f>
        <v/>
      </c>
      <c r="E68" s="1"/>
      <c r="F68" s="31" t="str">
        <f>IF(ISNA(VLOOKUP(B68,'Full Price List'!B:R,14,FALSE)),"",(VLOOKUP(B68,'Full Price List'!B:R,14,FALSE)))</f>
        <v/>
      </c>
      <c r="G68" s="2" t="str">
        <f>IF(ISNA(VLOOKUP(B68,'Full Price List'!B:R,9,FALSE)),"",(VLOOKUP(B68,'Full Price List'!B:R,9,FALSE)))</f>
        <v/>
      </c>
      <c r="H68" s="21" t="str">
        <f>IF(ISNA(VLOOKUP(B68,'Full Price List'!B:R,7,FALSE)),"",(VLOOKUP(B68,'Full Price List'!B:R,7,FALSE)))</f>
        <v/>
      </c>
      <c r="I68" s="3" t="str">
        <f t="shared" si="0"/>
        <v/>
      </c>
      <c r="J68" s="4" t="str">
        <f t="shared" si="1"/>
        <v/>
      </c>
    </row>
    <row r="69" spans="1:10" x14ac:dyDescent="0.3">
      <c r="A69" s="25">
        <v>48</v>
      </c>
      <c r="B69" s="186"/>
      <c r="C69" s="35"/>
      <c r="D69" s="1" t="str">
        <f>IF(ISNA(VLOOKUP(B69,'Full Price List'!B:R,4,FALSE)),"",(VLOOKUP(B69,'Full Price List'!B:R,4,FALSE)))</f>
        <v/>
      </c>
      <c r="E69" s="1"/>
      <c r="F69" s="31" t="str">
        <f>IF(ISNA(VLOOKUP(B69,'Full Price List'!B:R,14,FALSE)),"",(VLOOKUP(B69,'Full Price List'!B:R,14,FALSE)))</f>
        <v/>
      </c>
      <c r="G69" s="2" t="str">
        <f>IF(ISNA(VLOOKUP(B69,'Full Price List'!B:R,9,FALSE)),"",(VLOOKUP(B69,'Full Price List'!B:R,9,FALSE)))</f>
        <v/>
      </c>
      <c r="H69" s="21" t="str">
        <f>IF(ISNA(VLOOKUP(B69,'Full Price List'!B:R,7,FALSE)),"",(VLOOKUP(B69,'Full Price List'!B:R,7,FALSE)))</f>
        <v/>
      </c>
      <c r="I69" s="3" t="str">
        <f t="shared" si="0"/>
        <v/>
      </c>
      <c r="J69" s="4" t="str">
        <f t="shared" si="1"/>
        <v/>
      </c>
    </row>
    <row r="70" spans="1:10" x14ac:dyDescent="0.3">
      <c r="A70" s="25">
        <v>49</v>
      </c>
      <c r="B70" s="186"/>
      <c r="C70" s="35"/>
      <c r="D70" s="1" t="str">
        <f>IF(ISNA(VLOOKUP(B70,'Full Price List'!B:R,4,FALSE)),"",(VLOOKUP(B70,'Full Price List'!B:R,4,FALSE)))</f>
        <v/>
      </c>
      <c r="E70" s="1"/>
      <c r="F70" s="31" t="str">
        <f>IF(ISNA(VLOOKUP(B70,'Full Price List'!B:R,14,FALSE)),"",(VLOOKUP(B70,'Full Price List'!B:R,14,FALSE)))</f>
        <v/>
      </c>
      <c r="G70" s="2" t="str">
        <f>IF(ISNA(VLOOKUP(B70,'Full Price List'!B:R,9,FALSE)),"",(VLOOKUP(B70,'Full Price List'!B:R,9,FALSE)))</f>
        <v/>
      </c>
      <c r="H70" s="21" t="str">
        <f>IF(ISNA(VLOOKUP(B70,'Full Price List'!B:R,7,FALSE)),"",(VLOOKUP(B70,'Full Price List'!B:R,7,FALSE)))</f>
        <v/>
      </c>
      <c r="I70" s="3" t="str">
        <f t="shared" si="0"/>
        <v/>
      </c>
      <c r="J70" s="4" t="str">
        <f t="shared" si="1"/>
        <v/>
      </c>
    </row>
    <row r="71" spans="1:10" x14ac:dyDescent="0.3">
      <c r="A71" s="25">
        <v>50</v>
      </c>
      <c r="B71" s="186"/>
      <c r="C71" s="35"/>
      <c r="D71" s="1" t="str">
        <f>IF(ISNA(VLOOKUP(B71,'Full Price List'!B:R,4,FALSE)),"",(VLOOKUP(B71,'Full Price List'!B:R,4,FALSE)))</f>
        <v/>
      </c>
      <c r="E71" s="1"/>
      <c r="F71" s="31" t="str">
        <f>IF(ISNA(VLOOKUP(B71,'Full Price List'!B:R,14,FALSE)),"",(VLOOKUP(B71,'Full Price List'!B:R,14,FALSE)))</f>
        <v/>
      </c>
      <c r="G71" s="2" t="str">
        <f>IF(ISNA(VLOOKUP(B71,'Full Price List'!B:R,9,FALSE)),"",(VLOOKUP(B71,'Full Price List'!B:R,9,FALSE)))</f>
        <v/>
      </c>
      <c r="H71" s="21" t="str">
        <f>IF(ISNA(VLOOKUP(B71,'Full Price List'!B:R,7,FALSE)),"",(VLOOKUP(B71,'Full Price List'!B:R,7,FALSE)))</f>
        <v/>
      </c>
      <c r="I71" s="3" t="str">
        <f t="shared" si="0"/>
        <v/>
      </c>
      <c r="J71" s="4" t="str">
        <f t="shared" si="1"/>
        <v/>
      </c>
    </row>
    <row r="72" spans="1:10" x14ac:dyDescent="0.3">
      <c r="A72" s="25">
        <v>51</v>
      </c>
      <c r="B72" s="186"/>
      <c r="C72" s="35"/>
      <c r="D72" s="1" t="str">
        <f>IF(ISNA(VLOOKUP(B72,'Full Price List'!B:R,4,FALSE)),"",(VLOOKUP(B72,'Full Price List'!B:R,4,FALSE)))</f>
        <v/>
      </c>
      <c r="E72" s="1"/>
      <c r="F72" s="31" t="str">
        <f>IF(ISNA(VLOOKUP(B72,'Full Price List'!B:R,14,FALSE)),"",(VLOOKUP(B72,'Full Price List'!B:R,14,FALSE)))</f>
        <v/>
      </c>
      <c r="G72" s="2" t="str">
        <f>IF(ISNA(VLOOKUP(B72,'Full Price List'!B:R,9,FALSE)),"",(VLOOKUP(B72,'Full Price List'!B:R,9,FALSE)))</f>
        <v/>
      </c>
      <c r="H72" s="21" t="str">
        <f>IF(ISNA(VLOOKUP(B72,'Full Price List'!B:R,7,FALSE)),"",(VLOOKUP(B72,'Full Price List'!B:R,7,FALSE)))</f>
        <v/>
      </c>
      <c r="I72" s="3" t="str">
        <f t="shared" si="0"/>
        <v/>
      </c>
      <c r="J72" s="4" t="str">
        <f t="shared" si="1"/>
        <v/>
      </c>
    </row>
    <row r="73" spans="1:10" x14ac:dyDescent="0.3">
      <c r="A73" s="25">
        <v>52</v>
      </c>
      <c r="B73" s="186"/>
      <c r="C73" s="35"/>
      <c r="D73" s="1" t="str">
        <f>IF(ISNA(VLOOKUP(B73,'Full Price List'!B:R,4,FALSE)),"",(VLOOKUP(B73,'Full Price List'!B:R,4,FALSE)))</f>
        <v/>
      </c>
      <c r="E73" s="1"/>
      <c r="F73" s="31" t="str">
        <f>IF(ISNA(VLOOKUP(B73,'Full Price List'!B:R,14,FALSE)),"",(VLOOKUP(B73,'Full Price List'!B:R,14,FALSE)))</f>
        <v/>
      </c>
      <c r="G73" s="2" t="str">
        <f>IF(ISNA(VLOOKUP(B73,'Full Price List'!B:R,9,FALSE)),"",(VLOOKUP(B73,'Full Price List'!B:R,9,FALSE)))</f>
        <v/>
      </c>
      <c r="H73" s="21" t="str">
        <f>IF(ISNA(VLOOKUP(B73,'Full Price List'!B:R,7,FALSE)),"",(VLOOKUP(B73,'Full Price List'!B:R,7,FALSE)))</f>
        <v/>
      </c>
      <c r="I73" s="3" t="str">
        <f t="shared" si="0"/>
        <v/>
      </c>
      <c r="J73" s="4" t="str">
        <f t="shared" si="1"/>
        <v/>
      </c>
    </row>
    <row r="74" spans="1:10" x14ac:dyDescent="0.3">
      <c r="A74" s="25">
        <v>53</v>
      </c>
      <c r="B74" s="186"/>
      <c r="C74" s="35"/>
      <c r="D74" s="1" t="str">
        <f>IF(ISNA(VLOOKUP(B74,'Full Price List'!B:R,4,FALSE)),"",(VLOOKUP(B74,'Full Price List'!B:R,4,FALSE)))</f>
        <v/>
      </c>
      <c r="E74" s="1"/>
      <c r="F74" s="31" t="str">
        <f>IF(ISNA(VLOOKUP(B74,'Full Price List'!B:R,14,FALSE)),"",(VLOOKUP(B74,'Full Price List'!B:R,14,FALSE)))</f>
        <v/>
      </c>
      <c r="G74" s="2" t="str">
        <f>IF(ISNA(VLOOKUP(B74,'Full Price List'!B:R,9,FALSE)),"",(VLOOKUP(B74,'Full Price List'!B:R,9,FALSE)))</f>
        <v/>
      </c>
      <c r="H74" s="21" t="str">
        <f>IF(ISNA(VLOOKUP(B74,'Full Price List'!B:R,7,FALSE)),"",(VLOOKUP(B74,'Full Price List'!B:R,7,FALSE)))</f>
        <v/>
      </c>
      <c r="I74" s="3" t="str">
        <f t="shared" si="0"/>
        <v/>
      </c>
      <c r="J74" s="4" t="str">
        <f t="shared" si="1"/>
        <v/>
      </c>
    </row>
    <row r="75" spans="1:10" x14ac:dyDescent="0.3">
      <c r="A75" s="25">
        <v>54</v>
      </c>
      <c r="B75" s="186"/>
      <c r="C75" s="35"/>
      <c r="D75" s="1" t="str">
        <f>IF(ISNA(VLOOKUP(B75,'Full Price List'!B:R,4,FALSE)),"",(VLOOKUP(B75,'Full Price List'!B:R,4,FALSE)))</f>
        <v/>
      </c>
      <c r="E75" s="1"/>
      <c r="F75" s="31" t="str">
        <f>IF(ISNA(VLOOKUP(B75,'Full Price List'!B:R,14,FALSE)),"",(VLOOKUP(B75,'Full Price List'!B:R,14,FALSE)))</f>
        <v/>
      </c>
      <c r="G75" s="2" t="str">
        <f>IF(ISNA(VLOOKUP(B75,'Full Price List'!B:R,9,FALSE)),"",(VLOOKUP(B75,'Full Price List'!B:R,9,FALSE)))</f>
        <v/>
      </c>
      <c r="H75" s="21" t="str">
        <f>IF(ISNA(VLOOKUP(B75,'Full Price List'!B:R,7,FALSE)),"",(VLOOKUP(B75,'Full Price List'!B:R,7,FALSE)))</f>
        <v/>
      </c>
      <c r="I75" s="3" t="str">
        <f t="shared" si="0"/>
        <v/>
      </c>
      <c r="J75" s="4" t="str">
        <f t="shared" si="1"/>
        <v/>
      </c>
    </row>
    <row r="76" spans="1:10" x14ac:dyDescent="0.3">
      <c r="A76" s="25">
        <v>55</v>
      </c>
      <c r="B76" s="186"/>
      <c r="C76" s="35"/>
      <c r="D76" s="1" t="str">
        <f>IF(ISNA(VLOOKUP(B76,'Full Price List'!B:R,4,FALSE)),"",(VLOOKUP(B76,'Full Price List'!B:R,4,FALSE)))</f>
        <v/>
      </c>
      <c r="E76" s="1"/>
      <c r="F76" s="31" t="str">
        <f>IF(ISNA(VLOOKUP(B76,'Full Price List'!B:R,14,FALSE)),"",(VLOOKUP(B76,'Full Price List'!B:R,14,FALSE)))</f>
        <v/>
      </c>
      <c r="G76" s="2" t="str">
        <f>IF(ISNA(VLOOKUP(B76,'Full Price List'!B:R,9,FALSE)),"",(VLOOKUP(B76,'Full Price List'!B:R,9,FALSE)))</f>
        <v/>
      </c>
      <c r="H76" s="21" t="str">
        <f>IF(ISNA(VLOOKUP(B76,'Full Price List'!B:R,7,FALSE)),"",(VLOOKUP(B76,'Full Price List'!B:R,7,FALSE)))</f>
        <v/>
      </c>
      <c r="I76" s="3" t="str">
        <f t="shared" si="0"/>
        <v/>
      </c>
      <c r="J76" s="4" t="str">
        <f t="shared" si="1"/>
        <v/>
      </c>
    </row>
    <row r="77" spans="1:10" x14ac:dyDescent="0.3">
      <c r="A77" s="25">
        <v>56</v>
      </c>
      <c r="B77" s="186"/>
      <c r="C77" s="35"/>
      <c r="D77" s="1" t="str">
        <f>IF(ISNA(VLOOKUP(B77,'Full Price List'!B:R,4,FALSE)),"",(VLOOKUP(B77,'Full Price List'!B:R,4,FALSE)))</f>
        <v/>
      </c>
      <c r="E77" s="1"/>
      <c r="F77" s="31" t="str">
        <f>IF(ISNA(VLOOKUP(B77,'Full Price List'!B:R,14,FALSE)),"",(VLOOKUP(B77,'Full Price List'!B:R,14,FALSE)))</f>
        <v/>
      </c>
      <c r="G77" s="2" t="str">
        <f>IF(ISNA(VLOOKUP(B77,'Full Price List'!B:R,9,FALSE)),"",(VLOOKUP(B77,'Full Price List'!B:R,9,FALSE)))</f>
        <v/>
      </c>
      <c r="H77" s="21" t="str">
        <f>IF(ISNA(VLOOKUP(B77,'Full Price List'!B:R,7,FALSE)),"",(VLOOKUP(B77,'Full Price List'!B:R,7,FALSE)))</f>
        <v/>
      </c>
      <c r="I77" s="3" t="str">
        <f t="shared" si="0"/>
        <v/>
      </c>
      <c r="J77" s="4" t="str">
        <f t="shared" si="1"/>
        <v/>
      </c>
    </row>
    <row r="78" spans="1:10" x14ac:dyDescent="0.3">
      <c r="A78" s="25">
        <v>57</v>
      </c>
      <c r="B78" s="186"/>
      <c r="C78" s="35"/>
      <c r="D78" s="1" t="str">
        <f>IF(ISNA(VLOOKUP(B78,'Full Price List'!B:R,4,FALSE)),"",(VLOOKUP(B78,'Full Price List'!B:R,4,FALSE)))</f>
        <v/>
      </c>
      <c r="E78" s="1"/>
      <c r="F78" s="31" t="str">
        <f>IF(ISNA(VLOOKUP(B78,'Full Price List'!B:R,14,FALSE)),"",(VLOOKUP(B78,'Full Price List'!B:R,14,FALSE)))</f>
        <v/>
      </c>
      <c r="G78" s="2" t="str">
        <f>IF(ISNA(VLOOKUP(B78,'Full Price List'!B:R,9,FALSE)),"",(VLOOKUP(B78,'Full Price List'!B:R,9,FALSE)))</f>
        <v/>
      </c>
      <c r="H78" s="21" t="str">
        <f>IF(ISNA(VLOOKUP(B78,'Full Price List'!B:R,7,FALSE)),"",(VLOOKUP(B78,'Full Price List'!B:R,7,FALSE)))</f>
        <v/>
      </c>
      <c r="I78" s="3" t="str">
        <f t="shared" si="0"/>
        <v/>
      </c>
      <c r="J78" s="4" t="str">
        <f t="shared" si="1"/>
        <v/>
      </c>
    </row>
    <row r="79" spans="1:10" x14ac:dyDescent="0.3">
      <c r="A79" s="25">
        <v>58</v>
      </c>
      <c r="B79" s="186"/>
      <c r="C79" s="35"/>
      <c r="D79" s="1" t="str">
        <f>IF(ISNA(VLOOKUP(B79,'Full Price List'!B:R,4,FALSE)),"",(VLOOKUP(B79,'Full Price List'!B:R,4,FALSE)))</f>
        <v/>
      </c>
      <c r="E79" s="1"/>
      <c r="F79" s="31" t="str">
        <f>IF(ISNA(VLOOKUP(B79,'Full Price List'!B:R,14,FALSE)),"",(VLOOKUP(B79,'Full Price List'!B:R,14,FALSE)))</f>
        <v/>
      </c>
      <c r="G79" s="2" t="str">
        <f>IF(ISNA(VLOOKUP(B79,'Full Price List'!B:R,9,FALSE)),"",(VLOOKUP(B79,'Full Price List'!B:R,9,FALSE)))</f>
        <v/>
      </c>
      <c r="H79" s="21" t="str">
        <f>IF(ISNA(VLOOKUP(B79,'Full Price List'!B:R,7,FALSE)),"",(VLOOKUP(B79,'Full Price List'!B:R,7,FALSE)))</f>
        <v/>
      </c>
      <c r="I79" s="3" t="str">
        <f t="shared" si="0"/>
        <v/>
      </c>
      <c r="J79" s="4" t="str">
        <f t="shared" si="1"/>
        <v/>
      </c>
    </row>
    <row r="80" spans="1:10" x14ac:dyDescent="0.3">
      <c r="A80" s="25">
        <v>59</v>
      </c>
      <c r="B80" s="186"/>
      <c r="C80" s="35"/>
      <c r="D80" s="1" t="str">
        <f>IF(ISNA(VLOOKUP(B80,'Full Price List'!B:R,4,FALSE)),"",(VLOOKUP(B80,'Full Price List'!B:R,4,FALSE)))</f>
        <v/>
      </c>
      <c r="E80" s="1"/>
      <c r="F80" s="31" t="str">
        <f>IF(ISNA(VLOOKUP(B80,'Full Price List'!B:R,14,FALSE)),"",(VLOOKUP(B80,'Full Price List'!B:R,14,FALSE)))</f>
        <v/>
      </c>
      <c r="G80" s="2" t="str">
        <f>IF(ISNA(VLOOKUP(B80,'Full Price List'!B:R,9,FALSE)),"",(VLOOKUP(B80,'Full Price List'!B:R,9,FALSE)))</f>
        <v/>
      </c>
      <c r="H80" s="21" t="str">
        <f>IF(ISNA(VLOOKUP(B80,'Full Price List'!B:R,7,FALSE)),"",(VLOOKUP(B80,'Full Price List'!B:R,7,FALSE)))</f>
        <v/>
      </c>
      <c r="I80" s="3" t="str">
        <f t="shared" si="0"/>
        <v/>
      </c>
      <c r="J80" s="4" t="str">
        <f t="shared" si="1"/>
        <v/>
      </c>
    </row>
    <row r="81" spans="1:10" x14ac:dyDescent="0.3">
      <c r="A81" s="25">
        <v>60</v>
      </c>
      <c r="B81" s="186"/>
      <c r="C81" s="35"/>
      <c r="D81" s="1" t="str">
        <f>IF(ISNA(VLOOKUP(B81,'Full Price List'!B:R,4,FALSE)),"",(VLOOKUP(B81,'Full Price List'!B:R,4,FALSE)))</f>
        <v/>
      </c>
      <c r="E81" s="1"/>
      <c r="F81" s="31" t="str">
        <f>IF(ISNA(VLOOKUP(B81,'Full Price List'!B:R,14,FALSE)),"",(VLOOKUP(B81,'Full Price List'!B:R,14,FALSE)))</f>
        <v/>
      </c>
      <c r="G81" s="2" t="str">
        <f>IF(ISNA(VLOOKUP(B81,'Full Price List'!B:R,9,FALSE)),"",(VLOOKUP(B81,'Full Price List'!B:R,9,FALSE)))</f>
        <v/>
      </c>
      <c r="H81" s="21" t="str">
        <f>IF(ISNA(VLOOKUP(B81,'Full Price List'!B:R,7,FALSE)),"",(VLOOKUP(B81,'Full Price List'!B:R,7,FALSE)))</f>
        <v/>
      </c>
      <c r="I81" s="3" t="str">
        <f t="shared" si="0"/>
        <v/>
      </c>
      <c r="J81" s="4" t="str">
        <f t="shared" si="1"/>
        <v/>
      </c>
    </row>
    <row r="82" spans="1:10" x14ac:dyDescent="0.3">
      <c r="A82" s="25">
        <v>61</v>
      </c>
      <c r="B82" s="186"/>
      <c r="C82" s="35"/>
      <c r="D82" s="1" t="str">
        <f>IF(ISNA(VLOOKUP(B82,'Full Price List'!B:R,4,FALSE)),"",(VLOOKUP(B82,'Full Price List'!B:R,4,FALSE)))</f>
        <v/>
      </c>
      <c r="E82" s="1"/>
      <c r="F82" s="31" t="str">
        <f>IF(ISNA(VLOOKUP(B82,'Full Price List'!B:R,14,FALSE)),"",(VLOOKUP(B82,'Full Price List'!B:R,14,FALSE)))</f>
        <v/>
      </c>
      <c r="G82" s="2" t="str">
        <f>IF(ISNA(VLOOKUP(B82,'Full Price List'!B:R,9,FALSE)),"",(VLOOKUP(B82,'Full Price List'!B:R,9,FALSE)))</f>
        <v/>
      </c>
      <c r="H82" s="21" t="str">
        <f>IF(ISNA(VLOOKUP(B82,'Full Price List'!B:R,7,FALSE)),"",(VLOOKUP(B82,'Full Price List'!B:R,7,FALSE)))</f>
        <v/>
      </c>
      <c r="I82" s="3" t="str">
        <f t="shared" si="0"/>
        <v/>
      </c>
      <c r="J82" s="4" t="str">
        <f t="shared" si="1"/>
        <v/>
      </c>
    </row>
    <row r="83" spans="1:10" x14ac:dyDescent="0.3">
      <c r="A83" s="25">
        <v>62</v>
      </c>
      <c r="B83" s="186"/>
      <c r="C83" s="35"/>
      <c r="D83" s="1" t="str">
        <f>IF(ISNA(VLOOKUP(B83,'Full Price List'!B:R,4,FALSE)),"",(VLOOKUP(B83,'Full Price List'!B:R,4,FALSE)))</f>
        <v/>
      </c>
      <c r="E83" s="1"/>
      <c r="F83" s="31" t="str">
        <f>IF(ISNA(VLOOKUP(B83,'Full Price List'!B:R,14,FALSE)),"",(VLOOKUP(B83,'Full Price List'!B:R,14,FALSE)))</f>
        <v/>
      </c>
      <c r="G83" s="2" t="str">
        <f>IF(ISNA(VLOOKUP(B83,'Full Price List'!B:R,9,FALSE)),"",(VLOOKUP(B83,'Full Price List'!B:R,9,FALSE)))</f>
        <v/>
      </c>
      <c r="H83" s="21" t="str">
        <f>IF(ISNA(VLOOKUP(B83,'Full Price List'!B:R,7,FALSE)),"",(VLOOKUP(B83,'Full Price List'!B:R,7,FALSE)))</f>
        <v/>
      </c>
      <c r="I83" s="3" t="str">
        <f t="shared" si="0"/>
        <v/>
      </c>
      <c r="J83" s="4" t="str">
        <f t="shared" si="1"/>
        <v/>
      </c>
    </row>
    <row r="84" spans="1:10" x14ac:dyDescent="0.3">
      <c r="A84" s="25">
        <v>63</v>
      </c>
      <c r="B84" s="186"/>
      <c r="C84" s="35"/>
      <c r="D84" s="1" t="str">
        <f>IF(ISNA(VLOOKUP(B84,'Full Price List'!B:R,4,FALSE)),"",(VLOOKUP(B84,'Full Price List'!B:R,4,FALSE)))</f>
        <v/>
      </c>
      <c r="E84" s="1"/>
      <c r="F84" s="31" t="str">
        <f>IF(ISNA(VLOOKUP(B84,'Full Price List'!B:R,14,FALSE)),"",(VLOOKUP(B84,'Full Price List'!B:R,14,FALSE)))</f>
        <v/>
      </c>
      <c r="G84" s="2" t="str">
        <f>IF(ISNA(VLOOKUP(B84,'Full Price List'!B:R,9,FALSE)),"",(VLOOKUP(B84,'Full Price List'!B:R,9,FALSE)))</f>
        <v/>
      </c>
      <c r="H84" s="21" t="str">
        <f>IF(ISNA(VLOOKUP(B84,'Full Price List'!B:R,7,FALSE)),"",(VLOOKUP(B84,'Full Price List'!B:R,7,FALSE)))</f>
        <v/>
      </c>
      <c r="I84" s="3" t="str">
        <f t="shared" si="0"/>
        <v/>
      </c>
      <c r="J84" s="4" t="str">
        <f t="shared" si="1"/>
        <v/>
      </c>
    </row>
    <row r="85" spans="1:10" x14ac:dyDescent="0.3">
      <c r="A85" s="25">
        <v>64</v>
      </c>
      <c r="B85" s="186"/>
      <c r="C85" s="35"/>
      <c r="D85" s="1" t="str">
        <f>IF(ISNA(VLOOKUP(B85,'Full Price List'!B:R,4,FALSE)),"",(VLOOKUP(B85,'Full Price List'!B:R,4,FALSE)))</f>
        <v/>
      </c>
      <c r="E85" s="1"/>
      <c r="F85" s="31" t="str">
        <f>IF(ISNA(VLOOKUP(B85,'Full Price List'!B:R,14,FALSE)),"",(VLOOKUP(B85,'Full Price List'!B:R,14,FALSE)))</f>
        <v/>
      </c>
      <c r="G85" s="2" t="str">
        <f>IF(ISNA(VLOOKUP(B85,'Full Price List'!B:R,9,FALSE)),"",(VLOOKUP(B85,'Full Price List'!B:R,9,FALSE)))</f>
        <v/>
      </c>
      <c r="H85" s="21" t="str">
        <f>IF(ISNA(VLOOKUP(B85,'Full Price List'!B:R,7,FALSE)),"",(VLOOKUP(B85,'Full Price List'!B:R,7,FALSE)))</f>
        <v/>
      </c>
      <c r="I85" s="3" t="str">
        <f t="shared" si="0"/>
        <v/>
      </c>
      <c r="J85" s="4" t="str">
        <f t="shared" si="1"/>
        <v/>
      </c>
    </row>
    <row r="86" spans="1:10" x14ac:dyDescent="0.3">
      <c r="A86" s="25">
        <v>65</v>
      </c>
      <c r="B86" s="186"/>
      <c r="C86" s="35"/>
      <c r="D86" s="1" t="str">
        <f>IF(ISNA(VLOOKUP(B86,'Full Price List'!B:R,4,FALSE)),"",(VLOOKUP(B86,'Full Price List'!B:R,4,FALSE)))</f>
        <v/>
      </c>
      <c r="E86" s="1"/>
      <c r="F86" s="31" t="str">
        <f>IF(ISNA(VLOOKUP(B86,'Full Price List'!B:R,14,FALSE)),"",(VLOOKUP(B86,'Full Price List'!B:R,14,FALSE)))</f>
        <v/>
      </c>
      <c r="G86" s="2" t="str">
        <f>IF(ISNA(VLOOKUP(B86,'Full Price List'!B:R,9,FALSE)),"",(VLOOKUP(B86,'Full Price List'!B:R,9,FALSE)))</f>
        <v/>
      </c>
      <c r="H86" s="21" t="str">
        <f>IF(ISNA(VLOOKUP(B86,'Full Price List'!B:R,7,FALSE)),"",(VLOOKUP(B86,'Full Price List'!B:R,7,FALSE)))</f>
        <v/>
      </c>
      <c r="I86" s="3" t="str">
        <f t="shared" si="0"/>
        <v/>
      </c>
      <c r="J86" s="4" t="str">
        <f t="shared" si="1"/>
        <v/>
      </c>
    </row>
    <row r="87" spans="1:10" x14ac:dyDescent="0.3">
      <c r="A87" s="25">
        <v>66</v>
      </c>
      <c r="B87" s="186"/>
      <c r="C87" s="35"/>
      <c r="D87" s="1" t="str">
        <f>IF(ISNA(VLOOKUP(B87,'Full Price List'!B:R,4,FALSE)),"",(VLOOKUP(B87,'Full Price List'!B:R,4,FALSE)))</f>
        <v/>
      </c>
      <c r="E87" s="1"/>
      <c r="F87" s="31" t="str">
        <f>IF(ISNA(VLOOKUP(B87,'Full Price List'!B:R,14,FALSE)),"",(VLOOKUP(B87,'Full Price List'!B:R,14,FALSE)))</f>
        <v/>
      </c>
      <c r="G87" s="2" t="str">
        <f>IF(ISNA(VLOOKUP(B87,'Full Price List'!B:R,9,FALSE)),"",(VLOOKUP(B87,'Full Price List'!B:R,9,FALSE)))</f>
        <v/>
      </c>
      <c r="H87" s="21" t="str">
        <f>IF(ISNA(VLOOKUP(B87,'Full Price List'!B:R,7,FALSE)),"",(VLOOKUP(B87,'Full Price List'!B:R,7,FALSE)))</f>
        <v/>
      </c>
      <c r="I87" s="3" t="str">
        <f t="shared" si="0"/>
        <v/>
      </c>
      <c r="J87" s="4" t="str">
        <f t="shared" si="1"/>
        <v/>
      </c>
    </row>
    <row r="88" spans="1:10" x14ac:dyDescent="0.3">
      <c r="A88" s="25">
        <v>67</v>
      </c>
      <c r="B88" s="186"/>
      <c r="C88" s="35"/>
      <c r="D88" s="1" t="str">
        <f>IF(ISNA(VLOOKUP(B88,'Full Price List'!B:R,4,FALSE)),"",(VLOOKUP(B88,'Full Price List'!B:R,4,FALSE)))</f>
        <v/>
      </c>
      <c r="E88" s="1"/>
      <c r="F88" s="31" t="str">
        <f>IF(ISNA(VLOOKUP(B88,'Full Price List'!B:R,14,FALSE)),"",(VLOOKUP(B88,'Full Price List'!B:R,14,FALSE)))</f>
        <v/>
      </c>
      <c r="G88" s="2" t="str">
        <f>IF(ISNA(VLOOKUP(B88,'Full Price List'!B:R,9,FALSE)),"",(VLOOKUP(B88,'Full Price List'!B:R,9,FALSE)))</f>
        <v/>
      </c>
      <c r="H88" s="21" t="str">
        <f>IF(ISNA(VLOOKUP(B88,'Full Price List'!B:R,7,FALSE)),"",(VLOOKUP(B88,'Full Price List'!B:R,7,FALSE)))</f>
        <v/>
      </c>
      <c r="I88" s="3" t="str">
        <f t="shared" ref="I88:I151" si="2">IF(ISERROR(C88*H88),"",(C88*H88))</f>
        <v/>
      </c>
      <c r="J88" s="4" t="str">
        <f t="shared" ref="J88:J151" si="3">IF(ISERROR(J87+I88),"",(J87+I88))</f>
        <v/>
      </c>
    </row>
    <row r="89" spans="1:10" x14ac:dyDescent="0.3">
      <c r="A89" s="25">
        <v>68</v>
      </c>
      <c r="B89" s="186"/>
      <c r="C89" s="35"/>
      <c r="D89" s="1" t="str">
        <f>IF(ISNA(VLOOKUP(B89,'Full Price List'!B:R,4,FALSE)),"",(VLOOKUP(B89,'Full Price List'!B:R,4,FALSE)))</f>
        <v/>
      </c>
      <c r="E89" s="1"/>
      <c r="F89" s="31" t="str">
        <f>IF(ISNA(VLOOKUP(B89,'Full Price List'!B:R,14,FALSE)),"",(VLOOKUP(B89,'Full Price List'!B:R,14,FALSE)))</f>
        <v/>
      </c>
      <c r="G89" s="2" t="str">
        <f>IF(ISNA(VLOOKUP(B89,'Full Price List'!B:R,9,FALSE)),"",(VLOOKUP(B89,'Full Price List'!B:R,9,FALSE)))</f>
        <v/>
      </c>
      <c r="H89" s="21" t="str">
        <f>IF(ISNA(VLOOKUP(B89,'Full Price List'!B:R,7,FALSE)),"",(VLOOKUP(B89,'Full Price List'!B:R,7,FALSE)))</f>
        <v/>
      </c>
      <c r="I89" s="3" t="str">
        <f t="shared" si="2"/>
        <v/>
      </c>
      <c r="J89" s="4" t="str">
        <f t="shared" si="3"/>
        <v/>
      </c>
    </row>
    <row r="90" spans="1:10" x14ac:dyDescent="0.3">
      <c r="A90" s="25">
        <v>69</v>
      </c>
      <c r="B90" s="186"/>
      <c r="C90" s="35"/>
      <c r="D90" s="1" t="str">
        <f>IF(ISNA(VLOOKUP(B90,'Full Price List'!B:R,4,FALSE)),"",(VLOOKUP(B90,'Full Price List'!B:R,4,FALSE)))</f>
        <v/>
      </c>
      <c r="E90" s="1"/>
      <c r="F90" s="31" t="str">
        <f>IF(ISNA(VLOOKUP(B90,'Full Price List'!B:R,14,FALSE)),"",(VLOOKUP(B90,'Full Price List'!B:R,14,FALSE)))</f>
        <v/>
      </c>
      <c r="G90" s="2" t="str">
        <f>IF(ISNA(VLOOKUP(B90,'Full Price List'!B:R,9,FALSE)),"",(VLOOKUP(B90,'Full Price List'!B:R,9,FALSE)))</f>
        <v/>
      </c>
      <c r="H90" s="21" t="str">
        <f>IF(ISNA(VLOOKUP(B90,'Full Price List'!B:R,7,FALSE)),"",(VLOOKUP(B90,'Full Price List'!B:R,7,FALSE)))</f>
        <v/>
      </c>
      <c r="I90" s="3" t="str">
        <f t="shared" si="2"/>
        <v/>
      </c>
      <c r="J90" s="4" t="str">
        <f t="shared" si="3"/>
        <v/>
      </c>
    </row>
    <row r="91" spans="1:10" x14ac:dyDescent="0.3">
      <c r="A91" s="25">
        <v>70</v>
      </c>
      <c r="B91" s="186"/>
      <c r="C91" s="35"/>
      <c r="D91" s="1" t="str">
        <f>IF(ISNA(VLOOKUP(B91,'Full Price List'!B:R,4,FALSE)),"",(VLOOKUP(B91,'Full Price List'!B:R,4,FALSE)))</f>
        <v/>
      </c>
      <c r="E91" s="1"/>
      <c r="F91" s="31" t="str">
        <f>IF(ISNA(VLOOKUP(B91,'Full Price List'!B:R,14,FALSE)),"",(VLOOKUP(B91,'Full Price List'!B:R,14,FALSE)))</f>
        <v/>
      </c>
      <c r="G91" s="2" t="str">
        <f>IF(ISNA(VLOOKUP(B91,'Full Price List'!B:R,9,FALSE)),"",(VLOOKUP(B91,'Full Price List'!B:R,9,FALSE)))</f>
        <v/>
      </c>
      <c r="H91" s="21" t="str">
        <f>IF(ISNA(VLOOKUP(B91,'Full Price List'!B:R,7,FALSE)),"",(VLOOKUP(B91,'Full Price List'!B:R,7,FALSE)))</f>
        <v/>
      </c>
      <c r="I91" s="3" t="str">
        <f t="shared" si="2"/>
        <v/>
      </c>
      <c r="J91" s="4" t="str">
        <f t="shared" si="3"/>
        <v/>
      </c>
    </row>
    <row r="92" spans="1:10" x14ac:dyDescent="0.3">
      <c r="A92" s="25">
        <v>71</v>
      </c>
      <c r="B92" s="186"/>
      <c r="C92" s="35"/>
      <c r="D92" s="1" t="str">
        <f>IF(ISNA(VLOOKUP(B92,'Full Price List'!B:R,4,FALSE)),"",(VLOOKUP(B92,'Full Price List'!B:R,4,FALSE)))</f>
        <v/>
      </c>
      <c r="E92" s="1"/>
      <c r="F92" s="31" t="str">
        <f>IF(ISNA(VLOOKUP(B92,'Full Price List'!B:R,14,FALSE)),"",(VLOOKUP(B92,'Full Price List'!B:R,14,FALSE)))</f>
        <v/>
      </c>
      <c r="G92" s="2" t="str">
        <f>IF(ISNA(VLOOKUP(B92,'Full Price List'!B:R,9,FALSE)),"",(VLOOKUP(B92,'Full Price List'!B:R,9,FALSE)))</f>
        <v/>
      </c>
      <c r="H92" s="21" t="str">
        <f>IF(ISNA(VLOOKUP(B92,'Full Price List'!B:R,7,FALSE)),"",(VLOOKUP(B92,'Full Price List'!B:R,7,FALSE)))</f>
        <v/>
      </c>
      <c r="I92" s="3" t="str">
        <f t="shared" si="2"/>
        <v/>
      </c>
      <c r="J92" s="4" t="str">
        <f t="shared" si="3"/>
        <v/>
      </c>
    </row>
    <row r="93" spans="1:10" x14ac:dyDescent="0.3">
      <c r="A93" s="25">
        <v>72</v>
      </c>
      <c r="B93" s="186"/>
      <c r="C93" s="35"/>
      <c r="D93" s="1" t="str">
        <f>IF(ISNA(VLOOKUP(B93,'Full Price List'!B:R,4,FALSE)),"",(VLOOKUP(B93,'Full Price List'!B:R,4,FALSE)))</f>
        <v/>
      </c>
      <c r="E93" s="1"/>
      <c r="F93" s="31" t="str">
        <f>IF(ISNA(VLOOKUP(B93,'Full Price List'!B:R,14,FALSE)),"",(VLOOKUP(B93,'Full Price List'!B:R,14,FALSE)))</f>
        <v/>
      </c>
      <c r="G93" s="2" t="str">
        <f>IF(ISNA(VLOOKUP(B93,'Full Price List'!B:R,9,FALSE)),"",(VLOOKUP(B93,'Full Price List'!B:R,9,FALSE)))</f>
        <v/>
      </c>
      <c r="H93" s="21" t="str">
        <f>IF(ISNA(VLOOKUP(B93,'Full Price List'!B:R,7,FALSE)),"",(VLOOKUP(B93,'Full Price List'!B:R,7,FALSE)))</f>
        <v/>
      </c>
      <c r="I93" s="3" t="str">
        <f t="shared" si="2"/>
        <v/>
      </c>
      <c r="J93" s="4" t="str">
        <f t="shared" si="3"/>
        <v/>
      </c>
    </row>
    <row r="94" spans="1:10" x14ac:dyDescent="0.3">
      <c r="A94" s="25">
        <v>73</v>
      </c>
      <c r="B94" s="186"/>
      <c r="C94" s="35"/>
      <c r="D94" s="1" t="str">
        <f>IF(ISNA(VLOOKUP(B94,'Full Price List'!B:R,4,FALSE)),"",(VLOOKUP(B94,'Full Price List'!B:R,4,FALSE)))</f>
        <v/>
      </c>
      <c r="E94" s="1"/>
      <c r="F94" s="31" t="str">
        <f>IF(ISNA(VLOOKUP(B94,'Full Price List'!B:R,14,FALSE)),"",(VLOOKUP(B94,'Full Price List'!B:R,14,FALSE)))</f>
        <v/>
      </c>
      <c r="G94" s="2" t="str">
        <f>IF(ISNA(VLOOKUP(B94,'Full Price List'!B:R,9,FALSE)),"",(VLOOKUP(B94,'Full Price List'!B:R,9,FALSE)))</f>
        <v/>
      </c>
      <c r="H94" s="21" t="str">
        <f>IF(ISNA(VLOOKUP(B94,'Full Price List'!B:R,7,FALSE)),"",(VLOOKUP(B94,'Full Price List'!B:R,7,FALSE)))</f>
        <v/>
      </c>
      <c r="I94" s="3" t="str">
        <f t="shared" si="2"/>
        <v/>
      </c>
      <c r="J94" s="4" t="str">
        <f t="shared" si="3"/>
        <v/>
      </c>
    </row>
    <row r="95" spans="1:10" x14ac:dyDescent="0.3">
      <c r="A95" s="25">
        <v>74</v>
      </c>
      <c r="B95" s="186"/>
      <c r="C95" s="35"/>
      <c r="D95" s="1" t="str">
        <f>IF(ISNA(VLOOKUP(B95,'Full Price List'!B:R,4,FALSE)),"",(VLOOKUP(B95,'Full Price List'!B:R,4,FALSE)))</f>
        <v/>
      </c>
      <c r="E95" s="1"/>
      <c r="F95" s="31" t="str">
        <f>IF(ISNA(VLOOKUP(B95,'Full Price List'!B:R,14,FALSE)),"",(VLOOKUP(B95,'Full Price List'!B:R,14,FALSE)))</f>
        <v/>
      </c>
      <c r="G95" s="2" t="str">
        <f>IF(ISNA(VLOOKUP(B95,'Full Price List'!B:R,9,FALSE)),"",(VLOOKUP(B95,'Full Price List'!B:R,9,FALSE)))</f>
        <v/>
      </c>
      <c r="H95" s="21" t="str">
        <f>IF(ISNA(VLOOKUP(B95,'Full Price List'!B:R,7,FALSE)),"",(VLOOKUP(B95,'Full Price List'!B:R,7,FALSE)))</f>
        <v/>
      </c>
      <c r="I95" s="3" t="str">
        <f t="shared" si="2"/>
        <v/>
      </c>
      <c r="J95" s="4" t="str">
        <f t="shared" si="3"/>
        <v/>
      </c>
    </row>
    <row r="96" spans="1:10" x14ac:dyDescent="0.3">
      <c r="A96" s="25">
        <v>75</v>
      </c>
      <c r="B96" s="186"/>
      <c r="C96" s="35"/>
      <c r="D96" s="1" t="str">
        <f>IF(ISNA(VLOOKUP(B96,'Full Price List'!B:R,4,FALSE)),"",(VLOOKUP(B96,'Full Price List'!B:R,4,FALSE)))</f>
        <v/>
      </c>
      <c r="E96" s="1"/>
      <c r="F96" s="31" t="str">
        <f>IF(ISNA(VLOOKUP(B96,'Full Price List'!B:R,14,FALSE)),"",(VLOOKUP(B96,'Full Price List'!B:R,14,FALSE)))</f>
        <v/>
      </c>
      <c r="G96" s="2" t="str">
        <f>IF(ISNA(VLOOKUP(B96,'Full Price List'!B:R,9,FALSE)),"",(VLOOKUP(B96,'Full Price List'!B:R,9,FALSE)))</f>
        <v/>
      </c>
      <c r="H96" s="21" t="str">
        <f>IF(ISNA(VLOOKUP(B96,'Full Price List'!B:R,7,FALSE)),"",(VLOOKUP(B96,'Full Price List'!B:R,7,FALSE)))</f>
        <v/>
      </c>
      <c r="I96" s="3" t="str">
        <f t="shared" si="2"/>
        <v/>
      </c>
      <c r="J96" s="4" t="str">
        <f t="shared" si="3"/>
        <v/>
      </c>
    </row>
    <row r="97" spans="1:10" x14ac:dyDescent="0.3">
      <c r="A97" s="25">
        <v>76</v>
      </c>
      <c r="B97" s="186"/>
      <c r="C97" s="35"/>
      <c r="D97" s="1" t="str">
        <f>IF(ISNA(VLOOKUP(B97,'Full Price List'!B:R,4,FALSE)),"",(VLOOKUP(B97,'Full Price List'!B:R,4,FALSE)))</f>
        <v/>
      </c>
      <c r="E97" s="1"/>
      <c r="F97" s="31" t="str">
        <f>IF(ISNA(VLOOKUP(B97,'Full Price List'!B:R,14,FALSE)),"",(VLOOKUP(B97,'Full Price List'!B:R,14,FALSE)))</f>
        <v/>
      </c>
      <c r="G97" s="2" t="str">
        <f>IF(ISNA(VLOOKUP(B97,'Full Price List'!B:R,9,FALSE)),"",(VLOOKUP(B97,'Full Price List'!B:R,9,FALSE)))</f>
        <v/>
      </c>
      <c r="H97" s="21" t="str">
        <f>IF(ISNA(VLOOKUP(B97,'Full Price List'!B:R,7,FALSE)),"",(VLOOKUP(B97,'Full Price List'!B:R,7,FALSE)))</f>
        <v/>
      </c>
      <c r="I97" s="3" t="str">
        <f t="shared" si="2"/>
        <v/>
      </c>
      <c r="J97" s="4" t="str">
        <f t="shared" si="3"/>
        <v/>
      </c>
    </row>
    <row r="98" spans="1:10" x14ac:dyDescent="0.3">
      <c r="A98" s="25">
        <v>77</v>
      </c>
      <c r="B98" s="186"/>
      <c r="C98" s="35"/>
      <c r="D98" s="1" t="str">
        <f>IF(ISNA(VLOOKUP(B98,'Full Price List'!B:R,4,FALSE)),"",(VLOOKUP(B98,'Full Price List'!B:R,4,FALSE)))</f>
        <v/>
      </c>
      <c r="E98" s="1"/>
      <c r="F98" s="31" t="str">
        <f>IF(ISNA(VLOOKUP(B98,'Full Price List'!B:R,14,FALSE)),"",(VLOOKUP(B98,'Full Price List'!B:R,14,FALSE)))</f>
        <v/>
      </c>
      <c r="G98" s="2" t="str">
        <f>IF(ISNA(VLOOKUP(B98,'Full Price List'!B:R,9,FALSE)),"",(VLOOKUP(B98,'Full Price List'!B:R,9,FALSE)))</f>
        <v/>
      </c>
      <c r="H98" s="21" t="str">
        <f>IF(ISNA(VLOOKUP(B98,'Full Price List'!B:R,7,FALSE)),"",(VLOOKUP(B98,'Full Price List'!B:R,7,FALSE)))</f>
        <v/>
      </c>
      <c r="I98" s="3" t="str">
        <f t="shared" si="2"/>
        <v/>
      </c>
      <c r="J98" s="4" t="str">
        <f t="shared" si="3"/>
        <v/>
      </c>
    </row>
    <row r="99" spans="1:10" x14ac:dyDescent="0.3">
      <c r="A99" s="25">
        <v>78</v>
      </c>
      <c r="B99" s="186"/>
      <c r="C99" s="35"/>
      <c r="D99" s="1" t="str">
        <f>IF(ISNA(VLOOKUP(B99,'Full Price List'!B:R,4,FALSE)),"",(VLOOKUP(B99,'Full Price List'!B:R,4,FALSE)))</f>
        <v/>
      </c>
      <c r="E99" s="1"/>
      <c r="F99" s="31" t="str">
        <f>IF(ISNA(VLOOKUP(B99,'Full Price List'!B:R,14,FALSE)),"",(VLOOKUP(B99,'Full Price List'!B:R,14,FALSE)))</f>
        <v/>
      </c>
      <c r="G99" s="2" t="str">
        <f>IF(ISNA(VLOOKUP(B99,'Full Price List'!B:R,9,FALSE)),"",(VLOOKUP(B99,'Full Price List'!B:R,9,FALSE)))</f>
        <v/>
      </c>
      <c r="H99" s="21" t="str">
        <f>IF(ISNA(VLOOKUP(B99,'Full Price List'!B:R,7,FALSE)),"",(VLOOKUP(B99,'Full Price List'!B:R,7,FALSE)))</f>
        <v/>
      </c>
      <c r="I99" s="3" t="str">
        <f t="shared" si="2"/>
        <v/>
      </c>
      <c r="J99" s="4" t="str">
        <f t="shared" si="3"/>
        <v/>
      </c>
    </row>
    <row r="100" spans="1:10" x14ac:dyDescent="0.3">
      <c r="A100" s="25">
        <v>79</v>
      </c>
      <c r="B100" s="186"/>
      <c r="C100" s="35"/>
      <c r="D100" s="1" t="str">
        <f>IF(ISNA(VLOOKUP(B100,'Full Price List'!B:R,4,FALSE)),"",(VLOOKUP(B100,'Full Price List'!B:R,4,FALSE)))</f>
        <v/>
      </c>
      <c r="E100" s="1"/>
      <c r="F100" s="31" t="str">
        <f>IF(ISNA(VLOOKUP(B100,'Full Price List'!B:R,14,FALSE)),"",(VLOOKUP(B100,'Full Price List'!B:R,14,FALSE)))</f>
        <v/>
      </c>
      <c r="G100" s="2" t="str">
        <f>IF(ISNA(VLOOKUP(B100,'Full Price List'!B:R,9,FALSE)),"",(VLOOKUP(B100,'Full Price List'!B:R,9,FALSE)))</f>
        <v/>
      </c>
      <c r="H100" s="21" t="str">
        <f>IF(ISNA(VLOOKUP(B100,'Full Price List'!B:R,7,FALSE)),"",(VLOOKUP(B100,'Full Price List'!B:R,7,FALSE)))</f>
        <v/>
      </c>
      <c r="I100" s="3" t="str">
        <f t="shared" si="2"/>
        <v/>
      </c>
      <c r="J100" s="4" t="str">
        <f t="shared" si="3"/>
        <v/>
      </c>
    </row>
    <row r="101" spans="1:10" x14ac:dyDescent="0.3">
      <c r="A101" s="25">
        <v>80</v>
      </c>
      <c r="B101" s="186"/>
      <c r="C101" s="35"/>
      <c r="D101" s="1" t="str">
        <f>IF(ISNA(VLOOKUP(B101,'Full Price List'!B:R,4,FALSE)),"",(VLOOKUP(B101,'Full Price List'!B:R,4,FALSE)))</f>
        <v/>
      </c>
      <c r="E101" s="1"/>
      <c r="F101" s="31" t="str">
        <f>IF(ISNA(VLOOKUP(B101,'Full Price List'!B:R,14,FALSE)),"",(VLOOKUP(B101,'Full Price List'!B:R,14,FALSE)))</f>
        <v/>
      </c>
      <c r="G101" s="2" t="str">
        <f>IF(ISNA(VLOOKUP(B101,'Full Price List'!B:R,9,FALSE)),"",(VLOOKUP(B101,'Full Price List'!B:R,9,FALSE)))</f>
        <v/>
      </c>
      <c r="H101" s="21" t="str">
        <f>IF(ISNA(VLOOKUP(B101,'Full Price List'!B:R,7,FALSE)),"",(VLOOKUP(B101,'Full Price List'!B:R,7,FALSE)))</f>
        <v/>
      </c>
      <c r="I101" s="3" t="str">
        <f t="shared" si="2"/>
        <v/>
      </c>
      <c r="J101" s="4" t="str">
        <f t="shared" si="3"/>
        <v/>
      </c>
    </row>
    <row r="102" spans="1:10" x14ac:dyDescent="0.3">
      <c r="A102" s="25">
        <v>81</v>
      </c>
      <c r="B102" s="186"/>
      <c r="C102" s="35"/>
      <c r="D102" s="1" t="str">
        <f>IF(ISNA(VLOOKUP(B102,'Full Price List'!B:R,4,FALSE)),"",(VLOOKUP(B102,'Full Price List'!B:R,4,FALSE)))</f>
        <v/>
      </c>
      <c r="E102" s="1"/>
      <c r="F102" s="31" t="str">
        <f>IF(ISNA(VLOOKUP(B102,'Full Price List'!B:R,14,FALSE)),"",(VLOOKUP(B102,'Full Price List'!B:R,14,FALSE)))</f>
        <v/>
      </c>
      <c r="G102" s="2" t="str">
        <f>IF(ISNA(VLOOKUP(B102,'Full Price List'!B:R,9,FALSE)),"",(VLOOKUP(B102,'Full Price List'!B:R,9,FALSE)))</f>
        <v/>
      </c>
      <c r="H102" s="21" t="str">
        <f>IF(ISNA(VLOOKUP(B102,'Full Price List'!B:R,7,FALSE)),"",(VLOOKUP(B102,'Full Price List'!B:R,7,FALSE)))</f>
        <v/>
      </c>
      <c r="I102" s="3" t="str">
        <f t="shared" si="2"/>
        <v/>
      </c>
      <c r="J102" s="4" t="str">
        <f t="shared" si="3"/>
        <v/>
      </c>
    </row>
    <row r="103" spans="1:10" x14ac:dyDescent="0.3">
      <c r="A103" s="25">
        <v>82</v>
      </c>
      <c r="B103" s="186"/>
      <c r="C103" s="35"/>
      <c r="D103" s="1" t="str">
        <f>IF(ISNA(VLOOKUP(B103,'Full Price List'!B:R,4,FALSE)),"",(VLOOKUP(B103,'Full Price List'!B:R,4,FALSE)))</f>
        <v/>
      </c>
      <c r="E103" s="1"/>
      <c r="F103" s="31" t="str">
        <f>IF(ISNA(VLOOKUP(B103,'Full Price List'!B:R,14,FALSE)),"",(VLOOKUP(B103,'Full Price List'!B:R,14,FALSE)))</f>
        <v/>
      </c>
      <c r="G103" s="2" t="str">
        <f>IF(ISNA(VLOOKUP(B103,'Full Price List'!B:R,9,FALSE)),"",(VLOOKUP(B103,'Full Price List'!B:R,9,FALSE)))</f>
        <v/>
      </c>
      <c r="H103" s="21" t="str">
        <f>IF(ISNA(VLOOKUP(B103,'Full Price List'!B:R,7,FALSE)),"",(VLOOKUP(B103,'Full Price List'!B:R,7,FALSE)))</f>
        <v/>
      </c>
      <c r="I103" s="3" t="str">
        <f t="shared" si="2"/>
        <v/>
      </c>
      <c r="J103" s="4" t="str">
        <f t="shared" si="3"/>
        <v/>
      </c>
    </row>
    <row r="104" spans="1:10" x14ac:dyDescent="0.3">
      <c r="A104" s="25">
        <v>83</v>
      </c>
      <c r="B104" s="186"/>
      <c r="C104" s="35"/>
      <c r="D104" s="1" t="str">
        <f>IF(ISNA(VLOOKUP(B104,'Full Price List'!B:R,4,FALSE)),"",(VLOOKUP(B104,'Full Price List'!B:R,4,FALSE)))</f>
        <v/>
      </c>
      <c r="E104" s="1"/>
      <c r="F104" s="31" t="str">
        <f>IF(ISNA(VLOOKUP(B104,'Full Price List'!B:R,14,FALSE)),"",(VLOOKUP(B104,'Full Price List'!B:R,14,FALSE)))</f>
        <v/>
      </c>
      <c r="G104" s="2" t="str">
        <f>IF(ISNA(VLOOKUP(B104,'Full Price List'!B:R,9,FALSE)),"",(VLOOKUP(B104,'Full Price List'!B:R,9,FALSE)))</f>
        <v/>
      </c>
      <c r="H104" s="21" t="str">
        <f>IF(ISNA(VLOOKUP(B104,'Full Price List'!B:R,7,FALSE)),"",(VLOOKUP(B104,'Full Price List'!B:R,7,FALSE)))</f>
        <v/>
      </c>
      <c r="I104" s="3" t="str">
        <f t="shared" si="2"/>
        <v/>
      </c>
      <c r="J104" s="4" t="str">
        <f t="shared" si="3"/>
        <v/>
      </c>
    </row>
    <row r="105" spans="1:10" x14ac:dyDescent="0.3">
      <c r="A105" s="25">
        <v>84</v>
      </c>
      <c r="B105" s="186"/>
      <c r="C105" s="35"/>
      <c r="D105" s="1" t="str">
        <f>IF(ISNA(VLOOKUP(B105,'Full Price List'!B:R,4,FALSE)),"",(VLOOKUP(B105,'Full Price List'!B:R,4,FALSE)))</f>
        <v/>
      </c>
      <c r="E105" s="1"/>
      <c r="F105" s="31" t="str">
        <f>IF(ISNA(VLOOKUP(B105,'Full Price List'!B:R,14,FALSE)),"",(VLOOKUP(B105,'Full Price List'!B:R,14,FALSE)))</f>
        <v/>
      </c>
      <c r="G105" s="2" t="str">
        <f>IF(ISNA(VLOOKUP(B105,'Full Price List'!B:R,9,FALSE)),"",(VLOOKUP(B105,'Full Price List'!B:R,9,FALSE)))</f>
        <v/>
      </c>
      <c r="H105" s="21" t="str">
        <f>IF(ISNA(VLOOKUP(B105,'Full Price List'!B:R,7,FALSE)),"",(VLOOKUP(B105,'Full Price List'!B:R,7,FALSE)))</f>
        <v/>
      </c>
      <c r="I105" s="3" t="str">
        <f t="shared" si="2"/>
        <v/>
      </c>
      <c r="J105" s="4" t="str">
        <f t="shared" si="3"/>
        <v/>
      </c>
    </row>
    <row r="106" spans="1:10" x14ac:dyDescent="0.3">
      <c r="A106" s="25">
        <v>85</v>
      </c>
      <c r="B106" s="186"/>
      <c r="C106" s="35"/>
      <c r="D106" s="1" t="str">
        <f>IF(ISNA(VLOOKUP(B106,'Full Price List'!B:R,4,FALSE)),"",(VLOOKUP(B106,'Full Price List'!B:R,4,FALSE)))</f>
        <v/>
      </c>
      <c r="E106" s="1"/>
      <c r="F106" s="31" t="str">
        <f>IF(ISNA(VLOOKUP(B106,'Full Price List'!B:R,14,FALSE)),"",(VLOOKUP(B106,'Full Price List'!B:R,14,FALSE)))</f>
        <v/>
      </c>
      <c r="G106" s="2" t="str">
        <f>IF(ISNA(VLOOKUP(B106,'Full Price List'!B:R,9,FALSE)),"",(VLOOKUP(B106,'Full Price List'!B:R,9,FALSE)))</f>
        <v/>
      </c>
      <c r="H106" s="21" t="str">
        <f>IF(ISNA(VLOOKUP(B106,'Full Price List'!B:R,7,FALSE)),"",(VLOOKUP(B106,'Full Price List'!B:R,7,FALSE)))</f>
        <v/>
      </c>
      <c r="I106" s="3" t="str">
        <f t="shared" si="2"/>
        <v/>
      </c>
      <c r="J106" s="4" t="str">
        <f t="shared" si="3"/>
        <v/>
      </c>
    </row>
    <row r="107" spans="1:10" x14ac:dyDescent="0.3">
      <c r="A107" s="25">
        <v>86</v>
      </c>
      <c r="B107" s="186"/>
      <c r="C107" s="35"/>
      <c r="D107" s="1" t="str">
        <f>IF(ISNA(VLOOKUP(B107,'Full Price List'!B:R,4,FALSE)),"",(VLOOKUP(B107,'Full Price List'!B:R,4,FALSE)))</f>
        <v/>
      </c>
      <c r="E107" s="1"/>
      <c r="F107" s="31" t="str">
        <f>IF(ISNA(VLOOKUP(B107,'Full Price List'!B:R,14,FALSE)),"",(VLOOKUP(B107,'Full Price List'!B:R,14,FALSE)))</f>
        <v/>
      </c>
      <c r="G107" s="2" t="str">
        <f>IF(ISNA(VLOOKUP(B107,'Full Price List'!B:R,9,FALSE)),"",(VLOOKUP(B107,'Full Price List'!B:R,9,FALSE)))</f>
        <v/>
      </c>
      <c r="H107" s="21" t="str">
        <f>IF(ISNA(VLOOKUP(B107,'Full Price List'!B:R,7,FALSE)),"",(VLOOKUP(B107,'Full Price List'!B:R,7,FALSE)))</f>
        <v/>
      </c>
      <c r="I107" s="3" t="str">
        <f t="shared" si="2"/>
        <v/>
      </c>
      <c r="J107" s="4" t="str">
        <f t="shared" si="3"/>
        <v/>
      </c>
    </row>
    <row r="108" spans="1:10" x14ac:dyDescent="0.3">
      <c r="A108" s="25">
        <v>87</v>
      </c>
      <c r="B108" s="186"/>
      <c r="C108" s="35"/>
      <c r="D108" s="1" t="str">
        <f>IF(ISNA(VLOOKUP(B108,'Full Price List'!B:R,4,FALSE)),"",(VLOOKUP(B108,'Full Price List'!B:R,4,FALSE)))</f>
        <v/>
      </c>
      <c r="E108" s="1"/>
      <c r="F108" s="31" t="str">
        <f>IF(ISNA(VLOOKUP(B108,'Full Price List'!B:R,14,FALSE)),"",(VLOOKUP(B108,'Full Price List'!B:R,14,FALSE)))</f>
        <v/>
      </c>
      <c r="G108" s="2" t="str">
        <f>IF(ISNA(VLOOKUP(B108,'Full Price List'!B:R,9,FALSE)),"",(VLOOKUP(B108,'Full Price List'!B:R,9,FALSE)))</f>
        <v/>
      </c>
      <c r="H108" s="21" t="str">
        <f>IF(ISNA(VLOOKUP(B108,'Full Price List'!B:R,7,FALSE)),"",(VLOOKUP(B108,'Full Price List'!B:R,7,FALSE)))</f>
        <v/>
      </c>
      <c r="I108" s="3" t="str">
        <f t="shared" si="2"/>
        <v/>
      </c>
      <c r="J108" s="4" t="str">
        <f t="shared" si="3"/>
        <v/>
      </c>
    </row>
    <row r="109" spans="1:10" x14ac:dyDescent="0.3">
      <c r="A109" s="25">
        <v>88</v>
      </c>
      <c r="B109" s="186"/>
      <c r="C109" s="35"/>
      <c r="D109" s="1" t="str">
        <f>IF(ISNA(VLOOKUP(B109,'Full Price List'!B:R,4,FALSE)),"",(VLOOKUP(B109,'Full Price List'!B:R,4,FALSE)))</f>
        <v/>
      </c>
      <c r="E109" s="1"/>
      <c r="F109" s="31" t="str">
        <f>IF(ISNA(VLOOKUP(B109,'Full Price List'!B:R,14,FALSE)),"",(VLOOKUP(B109,'Full Price List'!B:R,14,FALSE)))</f>
        <v/>
      </c>
      <c r="G109" s="2" t="str">
        <f>IF(ISNA(VLOOKUP(B109,'Full Price List'!B:R,9,FALSE)),"",(VLOOKUP(B109,'Full Price List'!B:R,9,FALSE)))</f>
        <v/>
      </c>
      <c r="H109" s="21" t="str">
        <f>IF(ISNA(VLOOKUP(B109,'Full Price List'!B:R,7,FALSE)),"",(VLOOKUP(B109,'Full Price List'!B:R,7,FALSE)))</f>
        <v/>
      </c>
      <c r="I109" s="3" t="str">
        <f t="shared" si="2"/>
        <v/>
      </c>
      <c r="J109" s="4" t="str">
        <f t="shared" si="3"/>
        <v/>
      </c>
    </row>
    <row r="110" spans="1:10" x14ac:dyDescent="0.3">
      <c r="A110" s="25">
        <v>89</v>
      </c>
      <c r="B110" s="186"/>
      <c r="C110" s="35"/>
      <c r="D110" s="1" t="str">
        <f>IF(ISNA(VLOOKUP(B110,'Full Price List'!B:R,4,FALSE)),"",(VLOOKUP(B110,'Full Price List'!B:R,4,FALSE)))</f>
        <v/>
      </c>
      <c r="E110" s="1"/>
      <c r="F110" s="31" t="str">
        <f>IF(ISNA(VLOOKUP(B110,'Full Price List'!B:R,14,FALSE)),"",(VLOOKUP(B110,'Full Price List'!B:R,14,FALSE)))</f>
        <v/>
      </c>
      <c r="G110" s="2" t="str">
        <f>IF(ISNA(VLOOKUP(B110,'Full Price List'!B:R,9,FALSE)),"",(VLOOKUP(B110,'Full Price List'!B:R,9,FALSE)))</f>
        <v/>
      </c>
      <c r="H110" s="21" t="str">
        <f>IF(ISNA(VLOOKUP(B110,'Full Price List'!B:R,7,FALSE)),"",(VLOOKUP(B110,'Full Price List'!B:R,7,FALSE)))</f>
        <v/>
      </c>
      <c r="I110" s="3" t="str">
        <f t="shared" si="2"/>
        <v/>
      </c>
      <c r="J110" s="4" t="str">
        <f t="shared" si="3"/>
        <v/>
      </c>
    </row>
    <row r="111" spans="1:10" x14ac:dyDescent="0.3">
      <c r="A111" s="25">
        <v>90</v>
      </c>
      <c r="B111" s="186"/>
      <c r="C111" s="35"/>
      <c r="D111" s="1" t="str">
        <f>IF(ISNA(VLOOKUP(B111,'Full Price List'!B:R,4,FALSE)),"",(VLOOKUP(B111,'Full Price List'!B:R,4,FALSE)))</f>
        <v/>
      </c>
      <c r="E111" s="1"/>
      <c r="F111" s="31" t="str">
        <f>IF(ISNA(VLOOKUP(B111,'Full Price List'!B:R,14,FALSE)),"",(VLOOKUP(B111,'Full Price List'!B:R,14,FALSE)))</f>
        <v/>
      </c>
      <c r="G111" s="2" t="str">
        <f>IF(ISNA(VLOOKUP(B111,'Full Price List'!B:R,9,FALSE)),"",(VLOOKUP(B111,'Full Price List'!B:R,9,FALSE)))</f>
        <v/>
      </c>
      <c r="H111" s="21" t="str">
        <f>IF(ISNA(VLOOKUP(B111,'Full Price List'!B:R,7,FALSE)),"",(VLOOKUP(B111,'Full Price List'!B:R,7,FALSE)))</f>
        <v/>
      </c>
      <c r="I111" s="3" t="str">
        <f t="shared" si="2"/>
        <v/>
      </c>
      <c r="J111" s="4" t="str">
        <f t="shared" si="3"/>
        <v/>
      </c>
    </row>
    <row r="112" spans="1:10" x14ac:dyDescent="0.3">
      <c r="A112" s="25">
        <v>91</v>
      </c>
      <c r="B112" s="186"/>
      <c r="C112" s="35"/>
      <c r="D112" s="1" t="str">
        <f>IF(ISNA(VLOOKUP(B112,'Full Price List'!B:R,4,FALSE)),"",(VLOOKUP(B112,'Full Price List'!B:R,4,FALSE)))</f>
        <v/>
      </c>
      <c r="E112" s="1"/>
      <c r="F112" s="31" t="str">
        <f>IF(ISNA(VLOOKUP(B112,'Full Price List'!B:R,14,FALSE)),"",(VLOOKUP(B112,'Full Price List'!B:R,14,FALSE)))</f>
        <v/>
      </c>
      <c r="G112" s="2" t="str">
        <f>IF(ISNA(VLOOKUP(B112,'Full Price List'!B:R,9,FALSE)),"",(VLOOKUP(B112,'Full Price List'!B:R,9,FALSE)))</f>
        <v/>
      </c>
      <c r="H112" s="21" t="str">
        <f>IF(ISNA(VLOOKUP(B112,'Full Price List'!B:R,7,FALSE)),"",(VLOOKUP(B112,'Full Price List'!B:R,7,FALSE)))</f>
        <v/>
      </c>
      <c r="I112" s="3" t="str">
        <f t="shared" si="2"/>
        <v/>
      </c>
      <c r="J112" s="4" t="str">
        <f t="shared" si="3"/>
        <v/>
      </c>
    </row>
    <row r="113" spans="1:10" x14ac:dyDescent="0.3">
      <c r="A113" s="25">
        <v>92</v>
      </c>
      <c r="B113" s="186"/>
      <c r="C113" s="35"/>
      <c r="D113" s="1" t="str">
        <f>IF(ISNA(VLOOKUP(B113,'Full Price List'!B:R,4,FALSE)),"",(VLOOKUP(B113,'Full Price List'!B:R,4,FALSE)))</f>
        <v/>
      </c>
      <c r="E113" s="1"/>
      <c r="F113" s="31" t="str">
        <f>IF(ISNA(VLOOKUP(B113,'Full Price List'!B:R,14,FALSE)),"",(VLOOKUP(B113,'Full Price List'!B:R,14,FALSE)))</f>
        <v/>
      </c>
      <c r="G113" s="2" t="str">
        <f>IF(ISNA(VLOOKUP(B113,'Full Price List'!B:R,9,FALSE)),"",(VLOOKUP(B113,'Full Price List'!B:R,9,FALSE)))</f>
        <v/>
      </c>
      <c r="H113" s="21" t="str">
        <f>IF(ISNA(VLOOKUP(B113,'Full Price List'!B:R,7,FALSE)),"",(VLOOKUP(B113,'Full Price List'!B:R,7,FALSE)))</f>
        <v/>
      </c>
      <c r="I113" s="3" t="str">
        <f t="shared" si="2"/>
        <v/>
      </c>
      <c r="J113" s="4" t="str">
        <f t="shared" si="3"/>
        <v/>
      </c>
    </row>
    <row r="114" spans="1:10" x14ac:dyDescent="0.3">
      <c r="A114" s="25">
        <v>93</v>
      </c>
      <c r="B114" s="186"/>
      <c r="C114" s="35"/>
      <c r="D114" s="1" t="str">
        <f>IF(ISNA(VLOOKUP(B114,'Full Price List'!B:R,4,FALSE)),"",(VLOOKUP(B114,'Full Price List'!B:R,4,FALSE)))</f>
        <v/>
      </c>
      <c r="E114" s="1"/>
      <c r="F114" s="31" t="str">
        <f>IF(ISNA(VLOOKUP(B114,'Full Price List'!B:R,14,FALSE)),"",(VLOOKUP(B114,'Full Price List'!B:R,14,FALSE)))</f>
        <v/>
      </c>
      <c r="G114" s="2" t="str">
        <f>IF(ISNA(VLOOKUP(B114,'Full Price List'!B:R,9,FALSE)),"",(VLOOKUP(B114,'Full Price List'!B:R,9,FALSE)))</f>
        <v/>
      </c>
      <c r="H114" s="21" t="str">
        <f>IF(ISNA(VLOOKUP(B114,'Full Price List'!B:R,7,FALSE)),"",(VLOOKUP(B114,'Full Price List'!B:R,7,FALSE)))</f>
        <v/>
      </c>
      <c r="I114" s="3" t="str">
        <f t="shared" si="2"/>
        <v/>
      </c>
      <c r="J114" s="4" t="str">
        <f t="shared" si="3"/>
        <v/>
      </c>
    </row>
    <row r="115" spans="1:10" x14ac:dyDescent="0.3">
      <c r="A115" s="25">
        <v>94</v>
      </c>
      <c r="B115" s="186"/>
      <c r="C115" s="35"/>
      <c r="D115" s="1" t="str">
        <f>IF(ISNA(VLOOKUP(B115,'Full Price List'!B:R,4,FALSE)),"",(VLOOKUP(B115,'Full Price List'!B:R,4,FALSE)))</f>
        <v/>
      </c>
      <c r="E115" s="1"/>
      <c r="F115" s="31" t="str">
        <f>IF(ISNA(VLOOKUP(B115,'Full Price List'!B:R,14,FALSE)),"",(VLOOKUP(B115,'Full Price List'!B:R,14,FALSE)))</f>
        <v/>
      </c>
      <c r="G115" s="2" t="str">
        <f>IF(ISNA(VLOOKUP(B115,'Full Price List'!B:R,9,FALSE)),"",(VLOOKUP(B115,'Full Price List'!B:R,9,FALSE)))</f>
        <v/>
      </c>
      <c r="H115" s="21" t="str">
        <f>IF(ISNA(VLOOKUP(B115,'Full Price List'!B:R,7,FALSE)),"",(VLOOKUP(B115,'Full Price List'!B:R,7,FALSE)))</f>
        <v/>
      </c>
      <c r="I115" s="3" t="str">
        <f t="shared" si="2"/>
        <v/>
      </c>
      <c r="J115" s="4" t="str">
        <f t="shared" si="3"/>
        <v/>
      </c>
    </row>
    <row r="116" spans="1:10" x14ac:dyDescent="0.3">
      <c r="A116" s="25">
        <v>95</v>
      </c>
      <c r="B116" s="186"/>
      <c r="C116" s="35"/>
      <c r="D116" s="1" t="str">
        <f>IF(ISNA(VLOOKUP(B116,'Full Price List'!B:R,4,FALSE)),"",(VLOOKUP(B116,'Full Price List'!B:R,4,FALSE)))</f>
        <v/>
      </c>
      <c r="E116" s="1"/>
      <c r="F116" s="31" t="str">
        <f>IF(ISNA(VLOOKUP(B116,'Full Price List'!B:R,14,FALSE)),"",(VLOOKUP(B116,'Full Price List'!B:R,14,FALSE)))</f>
        <v/>
      </c>
      <c r="G116" s="2" t="str">
        <f>IF(ISNA(VLOOKUP(B116,'Full Price List'!B:R,9,FALSE)),"",(VLOOKUP(B116,'Full Price List'!B:R,9,FALSE)))</f>
        <v/>
      </c>
      <c r="H116" s="21" t="str">
        <f>IF(ISNA(VLOOKUP(B116,'Full Price List'!B:R,7,FALSE)),"",(VLOOKUP(B116,'Full Price List'!B:R,7,FALSE)))</f>
        <v/>
      </c>
      <c r="I116" s="3" t="str">
        <f t="shared" si="2"/>
        <v/>
      </c>
      <c r="J116" s="4" t="str">
        <f t="shared" si="3"/>
        <v/>
      </c>
    </row>
    <row r="117" spans="1:10" x14ac:dyDescent="0.3">
      <c r="A117" s="25">
        <v>96</v>
      </c>
      <c r="B117" s="186"/>
      <c r="C117" s="35"/>
      <c r="D117" s="1" t="str">
        <f>IF(ISNA(VLOOKUP(B117,'Full Price List'!B:R,4,FALSE)),"",(VLOOKUP(B117,'Full Price List'!B:R,4,FALSE)))</f>
        <v/>
      </c>
      <c r="E117" s="1"/>
      <c r="F117" s="31" t="str">
        <f>IF(ISNA(VLOOKUP(B117,'Full Price List'!B:R,14,FALSE)),"",(VLOOKUP(B117,'Full Price List'!B:R,14,FALSE)))</f>
        <v/>
      </c>
      <c r="G117" s="2" t="str">
        <f>IF(ISNA(VLOOKUP(B117,'Full Price List'!B:R,9,FALSE)),"",(VLOOKUP(B117,'Full Price List'!B:R,9,FALSE)))</f>
        <v/>
      </c>
      <c r="H117" s="21" t="str">
        <f>IF(ISNA(VLOOKUP(B117,'Full Price List'!B:R,7,FALSE)),"",(VLOOKUP(B117,'Full Price List'!B:R,7,FALSE)))</f>
        <v/>
      </c>
      <c r="I117" s="3" t="str">
        <f t="shared" si="2"/>
        <v/>
      </c>
      <c r="J117" s="4" t="str">
        <f t="shared" si="3"/>
        <v/>
      </c>
    </row>
    <row r="118" spans="1:10" x14ac:dyDescent="0.3">
      <c r="A118" s="25">
        <v>97</v>
      </c>
      <c r="B118" s="186"/>
      <c r="C118" s="35"/>
      <c r="D118" s="1" t="str">
        <f>IF(ISNA(VLOOKUP(B118,'Full Price List'!B:R,4,FALSE)),"",(VLOOKUP(B118,'Full Price List'!B:R,4,FALSE)))</f>
        <v/>
      </c>
      <c r="E118" s="1"/>
      <c r="F118" s="31" t="str">
        <f>IF(ISNA(VLOOKUP(B118,'Full Price List'!B:R,14,FALSE)),"",(VLOOKUP(B118,'Full Price List'!B:R,14,FALSE)))</f>
        <v/>
      </c>
      <c r="G118" s="2" t="str">
        <f>IF(ISNA(VLOOKUP(B118,'Full Price List'!B:R,9,FALSE)),"",(VLOOKUP(B118,'Full Price List'!B:R,9,FALSE)))</f>
        <v/>
      </c>
      <c r="H118" s="21" t="str">
        <f>IF(ISNA(VLOOKUP(B118,'Full Price List'!B:R,7,FALSE)),"",(VLOOKUP(B118,'Full Price List'!B:R,7,FALSE)))</f>
        <v/>
      </c>
      <c r="I118" s="3" t="str">
        <f t="shared" si="2"/>
        <v/>
      </c>
      <c r="J118" s="4" t="str">
        <f t="shared" si="3"/>
        <v/>
      </c>
    </row>
    <row r="119" spans="1:10" x14ac:dyDescent="0.3">
      <c r="A119" s="25">
        <v>98</v>
      </c>
      <c r="B119" s="186"/>
      <c r="C119" s="35"/>
      <c r="D119" s="1" t="str">
        <f>IF(ISNA(VLOOKUP(B119,'Full Price List'!B:R,4,FALSE)),"",(VLOOKUP(B119,'Full Price List'!B:R,4,FALSE)))</f>
        <v/>
      </c>
      <c r="E119" s="1"/>
      <c r="F119" s="31" t="str">
        <f>IF(ISNA(VLOOKUP(B119,'Full Price List'!B:R,14,FALSE)),"",(VLOOKUP(B119,'Full Price List'!B:R,14,FALSE)))</f>
        <v/>
      </c>
      <c r="G119" s="2" t="str">
        <f>IF(ISNA(VLOOKUP(B119,'Full Price List'!B:R,9,FALSE)),"",(VLOOKUP(B119,'Full Price List'!B:R,9,FALSE)))</f>
        <v/>
      </c>
      <c r="H119" s="21" t="str">
        <f>IF(ISNA(VLOOKUP(B119,'Full Price List'!B:R,7,FALSE)),"",(VLOOKUP(B119,'Full Price List'!B:R,7,FALSE)))</f>
        <v/>
      </c>
      <c r="I119" s="3" t="str">
        <f t="shared" si="2"/>
        <v/>
      </c>
      <c r="J119" s="4" t="str">
        <f t="shared" si="3"/>
        <v/>
      </c>
    </row>
    <row r="120" spans="1:10" x14ac:dyDescent="0.3">
      <c r="A120" s="25">
        <v>99</v>
      </c>
      <c r="B120" s="186"/>
      <c r="C120" s="35"/>
      <c r="D120" s="1" t="str">
        <f>IF(ISNA(VLOOKUP(B120,'Full Price List'!B:R,4,FALSE)),"",(VLOOKUP(B120,'Full Price List'!B:R,4,FALSE)))</f>
        <v/>
      </c>
      <c r="E120" s="1"/>
      <c r="F120" s="31" t="str">
        <f>IF(ISNA(VLOOKUP(B120,'Full Price List'!B:R,14,FALSE)),"",(VLOOKUP(B120,'Full Price List'!B:R,14,FALSE)))</f>
        <v/>
      </c>
      <c r="G120" s="2" t="str">
        <f>IF(ISNA(VLOOKUP(B120,'Full Price List'!B:R,9,FALSE)),"",(VLOOKUP(B120,'Full Price List'!B:R,9,FALSE)))</f>
        <v/>
      </c>
      <c r="H120" s="21" t="str">
        <f>IF(ISNA(VLOOKUP(B120,'Full Price List'!B:R,7,FALSE)),"",(VLOOKUP(B120,'Full Price List'!B:R,7,FALSE)))</f>
        <v/>
      </c>
      <c r="I120" s="3" t="str">
        <f t="shared" si="2"/>
        <v/>
      </c>
      <c r="J120" s="4" t="str">
        <f t="shared" si="3"/>
        <v/>
      </c>
    </row>
    <row r="121" spans="1:10" x14ac:dyDescent="0.3">
      <c r="A121" s="25">
        <v>100</v>
      </c>
      <c r="B121" s="186"/>
      <c r="C121" s="35"/>
      <c r="D121" s="1" t="str">
        <f>IF(ISNA(VLOOKUP(B121,'Full Price List'!B:R,4,FALSE)),"",(VLOOKUP(B121,'Full Price List'!B:R,4,FALSE)))</f>
        <v/>
      </c>
      <c r="E121" s="1"/>
      <c r="F121" s="31" t="str">
        <f>IF(ISNA(VLOOKUP(B121,'Full Price List'!B:R,14,FALSE)),"",(VLOOKUP(B121,'Full Price List'!B:R,14,FALSE)))</f>
        <v/>
      </c>
      <c r="G121" s="2" t="str">
        <f>IF(ISNA(VLOOKUP(B121,'Full Price List'!B:R,9,FALSE)),"",(VLOOKUP(B121,'Full Price List'!B:R,9,FALSE)))</f>
        <v/>
      </c>
      <c r="H121" s="21" t="str">
        <f>IF(ISNA(VLOOKUP(B121,'Full Price List'!B:R,7,FALSE)),"",(VLOOKUP(B121,'Full Price List'!B:R,7,FALSE)))</f>
        <v/>
      </c>
      <c r="I121" s="3" t="str">
        <f t="shared" si="2"/>
        <v/>
      </c>
      <c r="J121" s="4" t="str">
        <f t="shared" si="3"/>
        <v/>
      </c>
    </row>
    <row r="122" spans="1:10" x14ac:dyDescent="0.3">
      <c r="A122" s="25">
        <v>101</v>
      </c>
      <c r="B122" s="186"/>
      <c r="C122" s="35"/>
      <c r="D122" s="1" t="str">
        <f>IF(ISNA(VLOOKUP(B122,'Full Price List'!B:R,4,FALSE)),"",(VLOOKUP(B122,'Full Price List'!B:R,4,FALSE)))</f>
        <v/>
      </c>
      <c r="E122" s="1"/>
      <c r="F122" s="31" t="str">
        <f>IF(ISNA(VLOOKUP(B122,'Full Price List'!B:R,14,FALSE)),"",(VLOOKUP(B122,'Full Price List'!B:R,14,FALSE)))</f>
        <v/>
      </c>
      <c r="G122" s="2" t="str">
        <f>IF(ISNA(VLOOKUP(B122,'Full Price List'!B:R,9,FALSE)),"",(VLOOKUP(B122,'Full Price List'!B:R,9,FALSE)))</f>
        <v/>
      </c>
      <c r="H122" s="21" t="str">
        <f>IF(ISNA(VLOOKUP(B122,'Full Price List'!B:R,7,FALSE)),"",(VLOOKUP(B122,'Full Price List'!B:R,7,FALSE)))</f>
        <v/>
      </c>
      <c r="I122" s="3" t="str">
        <f t="shared" si="2"/>
        <v/>
      </c>
      <c r="J122" s="4" t="str">
        <f t="shared" si="3"/>
        <v/>
      </c>
    </row>
    <row r="123" spans="1:10" x14ac:dyDescent="0.3">
      <c r="A123" s="25">
        <v>102</v>
      </c>
      <c r="B123" s="186"/>
      <c r="C123" s="35"/>
      <c r="D123" s="1" t="str">
        <f>IF(ISNA(VLOOKUP(B123,'Full Price List'!B:R,4,FALSE)),"",(VLOOKUP(B123,'Full Price List'!B:R,4,FALSE)))</f>
        <v/>
      </c>
      <c r="E123" s="1"/>
      <c r="F123" s="31" t="str">
        <f>IF(ISNA(VLOOKUP(B123,'Full Price List'!B:R,14,FALSE)),"",(VLOOKUP(B123,'Full Price List'!B:R,14,FALSE)))</f>
        <v/>
      </c>
      <c r="G123" s="2" t="str">
        <f>IF(ISNA(VLOOKUP(B123,'Full Price List'!B:R,9,FALSE)),"",(VLOOKUP(B123,'Full Price List'!B:R,9,FALSE)))</f>
        <v/>
      </c>
      <c r="H123" s="21" t="str">
        <f>IF(ISNA(VLOOKUP(B123,'Full Price List'!B:R,7,FALSE)),"",(VLOOKUP(B123,'Full Price List'!B:R,7,FALSE)))</f>
        <v/>
      </c>
      <c r="I123" s="3" t="str">
        <f t="shared" si="2"/>
        <v/>
      </c>
      <c r="J123" s="4" t="str">
        <f t="shared" si="3"/>
        <v/>
      </c>
    </row>
    <row r="124" spans="1:10" x14ac:dyDescent="0.3">
      <c r="A124" s="25">
        <v>103</v>
      </c>
      <c r="B124" s="186"/>
      <c r="C124" s="35"/>
      <c r="D124" s="1" t="str">
        <f>IF(ISNA(VLOOKUP(B124,'Full Price List'!B:R,4,FALSE)),"",(VLOOKUP(B124,'Full Price List'!B:R,4,FALSE)))</f>
        <v/>
      </c>
      <c r="E124" s="1"/>
      <c r="F124" s="31" t="str">
        <f>IF(ISNA(VLOOKUP(B124,'Full Price List'!B:R,14,FALSE)),"",(VLOOKUP(B124,'Full Price List'!B:R,14,FALSE)))</f>
        <v/>
      </c>
      <c r="G124" s="2" t="str">
        <f>IF(ISNA(VLOOKUP(B124,'Full Price List'!B:R,9,FALSE)),"",(VLOOKUP(B124,'Full Price List'!B:R,9,FALSE)))</f>
        <v/>
      </c>
      <c r="H124" s="21" t="str">
        <f>IF(ISNA(VLOOKUP(B124,'Full Price List'!B:R,7,FALSE)),"",(VLOOKUP(B124,'Full Price List'!B:R,7,FALSE)))</f>
        <v/>
      </c>
      <c r="I124" s="3" t="str">
        <f t="shared" si="2"/>
        <v/>
      </c>
      <c r="J124" s="4" t="str">
        <f t="shared" si="3"/>
        <v/>
      </c>
    </row>
    <row r="125" spans="1:10" x14ac:dyDescent="0.3">
      <c r="A125" s="25">
        <v>104</v>
      </c>
      <c r="B125" s="186"/>
      <c r="C125" s="35"/>
      <c r="D125" s="1" t="str">
        <f>IF(ISNA(VLOOKUP(B125,'Full Price List'!B:R,4,FALSE)),"",(VLOOKUP(B125,'Full Price List'!B:R,4,FALSE)))</f>
        <v/>
      </c>
      <c r="E125" s="1"/>
      <c r="F125" s="31" t="str">
        <f>IF(ISNA(VLOOKUP(B125,'Full Price List'!B:R,14,FALSE)),"",(VLOOKUP(B125,'Full Price List'!B:R,14,FALSE)))</f>
        <v/>
      </c>
      <c r="G125" s="2" t="str">
        <f>IF(ISNA(VLOOKUP(B125,'Full Price List'!B:R,9,FALSE)),"",(VLOOKUP(B125,'Full Price List'!B:R,9,FALSE)))</f>
        <v/>
      </c>
      <c r="H125" s="21" t="str">
        <f>IF(ISNA(VLOOKUP(B125,'Full Price List'!B:R,7,FALSE)),"",(VLOOKUP(B125,'Full Price List'!B:R,7,FALSE)))</f>
        <v/>
      </c>
      <c r="I125" s="3" t="str">
        <f t="shared" si="2"/>
        <v/>
      </c>
      <c r="J125" s="4" t="str">
        <f t="shared" si="3"/>
        <v/>
      </c>
    </row>
    <row r="126" spans="1:10" x14ac:dyDescent="0.3">
      <c r="A126" s="25">
        <v>105</v>
      </c>
      <c r="B126" s="186"/>
      <c r="C126" s="35"/>
      <c r="D126" s="1" t="str">
        <f>IF(ISNA(VLOOKUP(B126,'Full Price List'!B:R,4,FALSE)),"",(VLOOKUP(B126,'Full Price List'!B:R,4,FALSE)))</f>
        <v/>
      </c>
      <c r="E126" s="1"/>
      <c r="F126" s="31" t="str">
        <f>IF(ISNA(VLOOKUP(B126,'Full Price List'!B:R,14,FALSE)),"",(VLOOKUP(B126,'Full Price List'!B:R,14,FALSE)))</f>
        <v/>
      </c>
      <c r="G126" s="2" t="str">
        <f>IF(ISNA(VLOOKUP(B126,'Full Price List'!B:R,9,FALSE)),"",(VLOOKUP(B126,'Full Price List'!B:R,9,FALSE)))</f>
        <v/>
      </c>
      <c r="H126" s="21" t="str">
        <f>IF(ISNA(VLOOKUP(B126,'Full Price List'!B:R,7,FALSE)),"",(VLOOKUP(B126,'Full Price List'!B:R,7,FALSE)))</f>
        <v/>
      </c>
      <c r="I126" s="3" t="str">
        <f t="shared" si="2"/>
        <v/>
      </c>
      <c r="J126" s="4" t="str">
        <f t="shared" si="3"/>
        <v/>
      </c>
    </row>
    <row r="127" spans="1:10" x14ac:dyDescent="0.3">
      <c r="A127" s="25">
        <v>106</v>
      </c>
      <c r="B127" s="186"/>
      <c r="C127" s="35"/>
      <c r="D127" s="1" t="str">
        <f>IF(ISNA(VLOOKUP(B127,'Full Price List'!B:R,4,FALSE)),"",(VLOOKUP(B127,'Full Price List'!B:R,4,FALSE)))</f>
        <v/>
      </c>
      <c r="E127" s="1"/>
      <c r="F127" s="31" t="str">
        <f>IF(ISNA(VLOOKUP(B127,'Full Price List'!B:R,14,FALSE)),"",(VLOOKUP(B127,'Full Price List'!B:R,14,FALSE)))</f>
        <v/>
      </c>
      <c r="G127" s="2" t="str">
        <f>IF(ISNA(VLOOKUP(B127,'Full Price List'!B:R,9,FALSE)),"",(VLOOKUP(B127,'Full Price List'!B:R,9,FALSE)))</f>
        <v/>
      </c>
      <c r="H127" s="21" t="str">
        <f>IF(ISNA(VLOOKUP(B127,'Full Price List'!B:R,7,FALSE)),"",(VLOOKUP(B127,'Full Price List'!B:R,7,FALSE)))</f>
        <v/>
      </c>
      <c r="I127" s="3" t="str">
        <f t="shared" si="2"/>
        <v/>
      </c>
      <c r="J127" s="4" t="str">
        <f t="shared" si="3"/>
        <v/>
      </c>
    </row>
    <row r="128" spans="1:10" x14ac:dyDescent="0.3">
      <c r="A128" s="25">
        <v>107</v>
      </c>
      <c r="B128" s="186"/>
      <c r="C128" s="35"/>
      <c r="D128" s="1" t="str">
        <f>IF(ISNA(VLOOKUP(B128,'Full Price List'!B:R,4,FALSE)),"",(VLOOKUP(B128,'Full Price List'!B:R,4,FALSE)))</f>
        <v/>
      </c>
      <c r="E128" s="1"/>
      <c r="F128" s="31" t="str">
        <f>IF(ISNA(VLOOKUP(B128,'Full Price List'!B:R,14,FALSE)),"",(VLOOKUP(B128,'Full Price List'!B:R,14,FALSE)))</f>
        <v/>
      </c>
      <c r="G128" s="2" t="str">
        <f>IF(ISNA(VLOOKUP(B128,'Full Price List'!B:R,9,FALSE)),"",(VLOOKUP(B128,'Full Price List'!B:R,9,FALSE)))</f>
        <v/>
      </c>
      <c r="H128" s="21" t="str">
        <f>IF(ISNA(VLOOKUP(B128,'Full Price List'!B:R,7,FALSE)),"",(VLOOKUP(B128,'Full Price List'!B:R,7,FALSE)))</f>
        <v/>
      </c>
      <c r="I128" s="3" t="str">
        <f t="shared" si="2"/>
        <v/>
      </c>
      <c r="J128" s="4" t="str">
        <f t="shared" si="3"/>
        <v/>
      </c>
    </row>
    <row r="129" spans="1:10" x14ac:dyDescent="0.3">
      <c r="A129" s="25">
        <v>108</v>
      </c>
      <c r="B129" s="186"/>
      <c r="C129" s="35"/>
      <c r="D129" s="1" t="str">
        <f>IF(ISNA(VLOOKUP(B129,'Full Price List'!B:R,4,FALSE)),"",(VLOOKUP(B129,'Full Price List'!B:R,4,FALSE)))</f>
        <v/>
      </c>
      <c r="E129" s="1"/>
      <c r="F129" s="31" t="str">
        <f>IF(ISNA(VLOOKUP(B129,'Full Price List'!B:R,14,FALSE)),"",(VLOOKUP(B129,'Full Price List'!B:R,14,FALSE)))</f>
        <v/>
      </c>
      <c r="G129" s="2" t="str">
        <f>IF(ISNA(VLOOKUP(B129,'Full Price List'!B:R,9,FALSE)),"",(VLOOKUP(B129,'Full Price List'!B:R,9,FALSE)))</f>
        <v/>
      </c>
      <c r="H129" s="21" t="str">
        <f>IF(ISNA(VLOOKUP(B129,'Full Price List'!B:R,7,FALSE)),"",(VLOOKUP(B129,'Full Price List'!B:R,7,FALSE)))</f>
        <v/>
      </c>
      <c r="I129" s="3" t="str">
        <f t="shared" si="2"/>
        <v/>
      </c>
      <c r="J129" s="4" t="str">
        <f t="shared" si="3"/>
        <v/>
      </c>
    </row>
    <row r="130" spans="1:10" x14ac:dyDescent="0.3">
      <c r="A130" s="25">
        <v>109</v>
      </c>
      <c r="B130" s="186"/>
      <c r="C130" s="35"/>
      <c r="D130" s="1" t="str">
        <f>IF(ISNA(VLOOKUP(B130,'Full Price List'!B:R,4,FALSE)),"",(VLOOKUP(B130,'Full Price List'!B:R,4,FALSE)))</f>
        <v/>
      </c>
      <c r="E130" s="1"/>
      <c r="F130" s="31" t="str">
        <f>IF(ISNA(VLOOKUP(B130,'Full Price List'!B:R,14,FALSE)),"",(VLOOKUP(B130,'Full Price List'!B:R,14,FALSE)))</f>
        <v/>
      </c>
      <c r="G130" s="2" t="str">
        <f>IF(ISNA(VLOOKUP(B130,'Full Price List'!B:R,9,FALSE)),"",(VLOOKUP(B130,'Full Price List'!B:R,9,FALSE)))</f>
        <v/>
      </c>
      <c r="H130" s="21" t="str">
        <f>IF(ISNA(VLOOKUP(B130,'Full Price List'!B:R,7,FALSE)),"",(VLOOKUP(B130,'Full Price List'!B:R,7,FALSE)))</f>
        <v/>
      </c>
      <c r="I130" s="3" t="str">
        <f t="shared" si="2"/>
        <v/>
      </c>
      <c r="J130" s="4" t="str">
        <f t="shared" si="3"/>
        <v/>
      </c>
    </row>
    <row r="131" spans="1:10" x14ac:dyDescent="0.3">
      <c r="A131" s="25">
        <v>110</v>
      </c>
      <c r="B131" s="186"/>
      <c r="C131" s="35"/>
      <c r="D131" s="1" t="str">
        <f>IF(ISNA(VLOOKUP(B131,'Full Price List'!B:R,4,FALSE)),"",(VLOOKUP(B131,'Full Price List'!B:R,4,FALSE)))</f>
        <v/>
      </c>
      <c r="E131" s="1"/>
      <c r="F131" s="31" t="str">
        <f>IF(ISNA(VLOOKUP(B131,'Full Price List'!B:R,14,FALSE)),"",(VLOOKUP(B131,'Full Price List'!B:R,14,FALSE)))</f>
        <v/>
      </c>
      <c r="G131" s="2" t="str">
        <f>IF(ISNA(VLOOKUP(B131,'Full Price List'!B:R,9,FALSE)),"",(VLOOKUP(B131,'Full Price List'!B:R,9,FALSE)))</f>
        <v/>
      </c>
      <c r="H131" s="21" t="str">
        <f>IF(ISNA(VLOOKUP(B131,'Full Price List'!B:R,7,FALSE)),"",(VLOOKUP(B131,'Full Price List'!B:R,7,FALSE)))</f>
        <v/>
      </c>
      <c r="I131" s="3" t="str">
        <f t="shared" si="2"/>
        <v/>
      </c>
      <c r="J131" s="4" t="str">
        <f t="shared" si="3"/>
        <v/>
      </c>
    </row>
    <row r="132" spans="1:10" x14ac:dyDescent="0.3">
      <c r="A132" s="25">
        <v>111</v>
      </c>
      <c r="B132" s="186"/>
      <c r="C132" s="35"/>
      <c r="D132" s="1" t="str">
        <f>IF(ISNA(VLOOKUP(B132,'Full Price List'!B:R,4,FALSE)),"",(VLOOKUP(B132,'Full Price List'!B:R,4,FALSE)))</f>
        <v/>
      </c>
      <c r="E132" s="1"/>
      <c r="F132" s="31" t="str">
        <f>IF(ISNA(VLOOKUP(B132,'Full Price List'!B:R,14,FALSE)),"",(VLOOKUP(B132,'Full Price List'!B:R,14,FALSE)))</f>
        <v/>
      </c>
      <c r="G132" s="2" t="str">
        <f>IF(ISNA(VLOOKUP(B132,'Full Price List'!B:R,9,FALSE)),"",(VLOOKUP(B132,'Full Price List'!B:R,9,FALSE)))</f>
        <v/>
      </c>
      <c r="H132" s="21" t="str">
        <f>IF(ISNA(VLOOKUP(B132,'Full Price List'!B:R,7,FALSE)),"",(VLOOKUP(B132,'Full Price List'!B:R,7,FALSE)))</f>
        <v/>
      </c>
      <c r="I132" s="3" t="str">
        <f t="shared" si="2"/>
        <v/>
      </c>
      <c r="J132" s="4" t="str">
        <f t="shared" si="3"/>
        <v/>
      </c>
    </row>
    <row r="133" spans="1:10" x14ac:dyDescent="0.3">
      <c r="A133" s="25">
        <v>112</v>
      </c>
      <c r="B133" s="186"/>
      <c r="C133" s="35"/>
      <c r="D133" s="1" t="str">
        <f>IF(ISNA(VLOOKUP(B133,'Full Price List'!B:R,4,FALSE)),"",(VLOOKUP(B133,'Full Price List'!B:R,4,FALSE)))</f>
        <v/>
      </c>
      <c r="E133" s="1"/>
      <c r="F133" s="31" t="str">
        <f>IF(ISNA(VLOOKUP(B133,'Full Price List'!B:R,14,FALSE)),"",(VLOOKUP(B133,'Full Price List'!B:R,14,FALSE)))</f>
        <v/>
      </c>
      <c r="G133" s="2" t="str">
        <f>IF(ISNA(VLOOKUP(B133,'Full Price List'!B:R,9,FALSE)),"",(VLOOKUP(B133,'Full Price List'!B:R,9,FALSE)))</f>
        <v/>
      </c>
      <c r="H133" s="21" t="str">
        <f>IF(ISNA(VLOOKUP(B133,'Full Price List'!B:R,7,FALSE)),"",(VLOOKUP(B133,'Full Price List'!B:R,7,FALSE)))</f>
        <v/>
      </c>
      <c r="I133" s="3" t="str">
        <f t="shared" si="2"/>
        <v/>
      </c>
      <c r="J133" s="4" t="str">
        <f t="shared" si="3"/>
        <v/>
      </c>
    </row>
    <row r="134" spans="1:10" x14ac:dyDescent="0.3">
      <c r="A134" s="25">
        <v>113</v>
      </c>
      <c r="B134" s="186"/>
      <c r="C134" s="35"/>
      <c r="D134" s="1" t="str">
        <f>IF(ISNA(VLOOKUP(B134,'Full Price List'!B:R,4,FALSE)),"",(VLOOKUP(B134,'Full Price List'!B:R,4,FALSE)))</f>
        <v/>
      </c>
      <c r="E134" s="1"/>
      <c r="F134" s="31" t="str">
        <f>IF(ISNA(VLOOKUP(B134,'Full Price List'!B:R,14,FALSE)),"",(VLOOKUP(B134,'Full Price List'!B:R,14,FALSE)))</f>
        <v/>
      </c>
      <c r="G134" s="2" t="str">
        <f>IF(ISNA(VLOOKUP(B134,'Full Price List'!B:R,9,FALSE)),"",(VLOOKUP(B134,'Full Price List'!B:R,9,FALSE)))</f>
        <v/>
      </c>
      <c r="H134" s="21" t="str">
        <f>IF(ISNA(VLOOKUP(B134,'Full Price List'!B:R,7,FALSE)),"",(VLOOKUP(B134,'Full Price List'!B:R,7,FALSE)))</f>
        <v/>
      </c>
      <c r="I134" s="3" t="str">
        <f t="shared" si="2"/>
        <v/>
      </c>
      <c r="J134" s="4" t="str">
        <f t="shared" si="3"/>
        <v/>
      </c>
    </row>
    <row r="135" spans="1:10" x14ac:dyDescent="0.3">
      <c r="A135" s="25">
        <v>114</v>
      </c>
      <c r="B135" s="186"/>
      <c r="C135" s="35"/>
      <c r="D135" s="1" t="str">
        <f>IF(ISNA(VLOOKUP(B135,'Full Price List'!B:R,4,FALSE)),"",(VLOOKUP(B135,'Full Price List'!B:R,4,FALSE)))</f>
        <v/>
      </c>
      <c r="E135" s="1"/>
      <c r="F135" s="31" t="str">
        <f>IF(ISNA(VLOOKUP(B135,'Full Price List'!B:R,14,FALSE)),"",(VLOOKUP(B135,'Full Price List'!B:R,14,FALSE)))</f>
        <v/>
      </c>
      <c r="G135" s="2" t="str">
        <f>IF(ISNA(VLOOKUP(B135,'Full Price List'!B:R,9,FALSE)),"",(VLOOKUP(B135,'Full Price List'!B:R,9,FALSE)))</f>
        <v/>
      </c>
      <c r="H135" s="21" t="str">
        <f>IF(ISNA(VLOOKUP(B135,'Full Price List'!B:R,7,FALSE)),"",(VLOOKUP(B135,'Full Price List'!B:R,7,FALSE)))</f>
        <v/>
      </c>
      <c r="I135" s="3" t="str">
        <f t="shared" si="2"/>
        <v/>
      </c>
      <c r="J135" s="4" t="str">
        <f t="shared" si="3"/>
        <v/>
      </c>
    </row>
    <row r="136" spans="1:10" x14ac:dyDescent="0.3">
      <c r="A136" s="25">
        <v>115</v>
      </c>
      <c r="B136" s="186"/>
      <c r="C136" s="35"/>
      <c r="D136" s="1" t="str">
        <f>IF(ISNA(VLOOKUP(B136,'Full Price List'!B:R,4,FALSE)),"",(VLOOKUP(B136,'Full Price List'!B:R,4,FALSE)))</f>
        <v/>
      </c>
      <c r="E136" s="1"/>
      <c r="F136" s="31" t="str">
        <f>IF(ISNA(VLOOKUP(B136,'Full Price List'!B:R,14,FALSE)),"",(VLOOKUP(B136,'Full Price List'!B:R,14,FALSE)))</f>
        <v/>
      </c>
      <c r="G136" s="2" t="str">
        <f>IF(ISNA(VLOOKUP(B136,'Full Price List'!B:R,9,FALSE)),"",(VLOOKUP(B136,'Full Price List'!B:R,9,FALSE)))</f>
        <v/>
      </c>
      <c r="H136" s="21" t="str">
        <f>IF(ISNA(VLOOKUP(B136,'Full Price List'!B:R,7,FALSE)),"",(VLOOKUP(B136,'Full Price List'!B:R,7,FALSE)))</f>
        <v/>
      </c>
      <c r="I136" s="3" t="str">
        <f t="shared" si="2"/>
        <v/>
      </c>
      <c r="J136" s="4" t="str">
        <f t="shared" si="3"/>
        <v/>
      </c>
    </row>
    <row r="137" spans="1:10" x14ac:dyDescent="0.3">
      <c r="A137" s="25">
        <v>116</v>
      </c>
      <c r="B137" s="186"/>
      <c r="C137" s="35"/>
      <c r="D137" s="1" t="str">
        <f>IF(ISNA(VLOOKUP(B137,'Full Price List'!B:R,4,FALSE)),"",(VLOOKUP(B137,'Full Price List'!B:R,4,FALSE)))</f>
        <v/>
      </c>
      <c r="E137" s="1"/>
      <c r="F137" s="31" t="str">
        <f>IF(ISNA(VLOOKUP(B137,'Full Price List'!B:R,14,FALSE)),"",(VLOOKUP(B137,'Full Price List'!B:R,14,FALSE)))</f>
        <v/>
      </c>
      <c r="G137" s="2" t="str">
        <f>IF(ISNA(VLOOKUP(B137,'Full Price List'!B:R,9,FALSE)),"",(VLOOKUP(B137,'Full Price List'!B:R,9,FALSE)))</f>
        <v/>
      </c>
      <c r="H137" s="21" t="str">
        <f>IF(ISNA(VLOOKUP(B137,'Full Price List'!B:R,7,FALSE)),"",(VLOOKUP(B137,'Full Price List'!B:R,7,FALSE)))</f>
        <v/>
      </c>
      <c r="I137" s="3" t="str">
        <f t="shared" si="2"/>
        <v/>
      </c>
      <c r="J137" s="4" t="str">
        <f t="shared" si="3"/>
        <v/>
      </c>
    </row>
    <row r="138" spans="1:10" x14ac:dyDescent="0.3">
      <c r="A138" s="25">
        <v>117</v>
      </c>
      <c r="B138" s="186"/>
      <c r="C138" s="35"/>
      <c r="D138" s="1" t="str">
        <f>IF(ISNA(VLOOKUP(B138,'Full Price List'!B:R,4,FALSE)),"",(VLOOKUP(B138,'Full Price List'!B:R,4,FALSE)))</f>
        <v/>
      </c>
      <c r="E138" s="1"/>
      <c r="F138" s="31" t="str">
        <f>IF(ISNA(VLOOKUP(B138,'Full Price List'!B:R,14,FALSE)),"",(VLOOKUP(B138,'Full Price List'!B:R,14,FALSE)))</f>
        <v/>
      </c>
      <c r="G138" s="2" t="str">
        <f>IF(ISNA(VLOOKUP(B138,'Full Price List'!B:R,9,FALSE)),"",(VLOOKUP(B138,'Full Price List'!B:R,9,FALSE)))</f>
        <v/>
      </c>
      <c r="H138" s="21" t="str">
        <f>IF(ISNA(VLOOKUP(B138,'Full Price List'!B:R,7,FALSE)),"",(VLOOKUP(B138,'Full Price List'!B:R,7,FALSE)))</f>
        <v/>
      </c>
      <c r="I138" s="3" t="str">
        <f t="shared" si="2"/>
        <v/>
      </c>
      <c r="J138" s="4" t="str">
        <f t="shared" si="3"/>
        <v/>
      </c>
    </row>
    <row r="139" spans="1:10" x14ac:dyDescent="0.3">
      <c r="A139" s="25">
        <v>118</v>
      </c>
      <c r="B139" s="186"/>
      <c r="C139" s="35"/>
      <c r="D139" s="1" t="str">
        <f>IF(ISNA(VLOOKUP(B139,'Full Price List'!B:R,4,FALSE)),"",(VLOOKUP(B139,'Full Price List'!B:R,4,FALSE)))</f>
        <v/>
      </c>
      <c r="E139" s="1"/>
      <c r="F139" s="31" t="str">
        <f>IF(ISNA(VLOOKUP(B139,'Full Price List'!B:R,14,FALSE)),"",(VLOOKUP(B139,'Full Price List'!B:R,14,FALSE)))</f>
        <v/>
      </c>
      <c r="G139" s="2" t="str">
        <f>IF(ISNA(VLOOKUP(B139,'Full Price List'!B:R,9,FALSE)),"",(VLOOKUP(B139,'Full Price List'!B:R,9,FALSE)))</f>
        <v/>
      </c>
      <c r="H139" s="21" t="str">
        <f>IF(ISNA(VLOOKUP(B139,'Full Price List'!B:R,7,FALSE)),"",(VLOOKUP(B139,'Full Price List'!B:R,7,FALSE)))</f>
        <v/>
      </c>
      <c r="I139" s="3" t="str">
        <f t="shared" si="2"/>
        <v/>
      </c>
      <c r="J139" s="4" t="str">
        <f t="shared" si="3"/>
        <v/>
      </c>
    </row>
    <row r="140" spans="1:10" x14ac:dyDescent="0.3">
      <c r="A140" s="25">
        <v>119</v>
      </c>
      <c r="B140" s="186"/>
      <c r="C140" s="35"/>
      <c r="D140" s="1" t="str">
        <f>IF(ISNA(VLOOKUP(B140,'Full Price List'!B:R,4,FALSE)),"",(VLOOKUP(B140,'Full Price List'!B:R,4,FALSE)))</f>
        <v/>
      </c>
      <c r="E140" s="1"/>
      <c r="F140" s="31" t="str">
        <f>IF(ISNA(VLOOKUP(B140,'Full Price List'!B:R,14,FALSE)),"",(VLOOKUP(B140,'Full Price List'!B:R,14,FALSE)))</f>
        <v/>
      </c>
      <c r="G140" s="2" t="str">
        <f>IF(ISNA(VLOOKUP(B140,'Full Price List'!B:R,9,FALSE)),"",(VLOOKUP(B140,'Full Price List'!B:R,9,FALSE)))</f>
        <v/>
      </c>
      <c r="H140" s="21" t="str">
        <f>IF(ISNA(VLOOKUP(B140,'Full Price List'!B:R,7,FALSE)),"",(VLOOKUP(B140,'Full Price List'!B:R,7,FALSE)))</f>
        <v/>
      </c>
      <c r="I140" s="3" t="str">
        <f t="shared" si="2"/>
        <v/>
      </c>
      <c r="J140" s="4" t="str">
        <f t="shared" si="3"/>
        <v/>
      </c>
    </row>
    <row r="141" spans="1:10" x14ac:dyDescent="0.3">
      <c r="A141" s="25">
        <v>120</v>
      </c>
      <c r="B141" s="186"/>
      <c r="C141" s="35"/>
      <c r="D141" s="1" t="str">
        <f>IF(ISNA(VLOOKUP(B141,'Full Price List'!B:R,4,FALSE)),"",(VLOOKUP(B141,'Full Price List'!B:R,4,FALSE)))</f>
        <v/>
      </c>
      <c r="E141" s="1"/>
      <c r="F141" s="31" t="str">
        <f>IF(ISNA(VLOOKUP(B141,'Full Price List'!B:R,14,FALSE)),"",(VLOOKUP(B141,'Full Price List'!B:R,14,FALSE)))</f>
        <v/>
      </c>
      <c r="G141" s="2" t="str">
        <f>IF(ISNA(VLOOKUP(B141,'Full Price List'!B:R,9,FALSE)),"",(VLOOKUP(B141,'Full Price List'!B:R,9,FALSE)))</f>
        <v/>
      </c>
      <c r="H141" s="21" t="str">
        <f>IF(ISNA(VLOOKUP(B141,'Full Price List'!B:R,7,FALSE)),"",(VLOOKUP(B141,'Full Price List'!B:R,7,FALSE)))</f>
        <v/>
      </c>
      <c r="I141" s="3" t="str">
        <f t="shared" si="2"/>
        <v/>
      </c>
      <c r="J141" s="4" t="str">
        <f t="shared" si="3"/>
        <v/>
      </c>
    </row>
    <row r="142" spans="1:10" x14ac:dyDescent="0.3">
      <c r="A142" s="25">
        <v>121</v>
      </c>
      <c r="B142" s="186"/>
      <c r="C142" s="35"/>
      <c r="D142" s="1" t="str">
        <f>IF(ISNA(VLOOKUP(B142,'Full Price List'!B:R,4,FALSE)),"",(VLOOKUP(B142,'Full Price List'!B:R,4,FALSE)))</f>
        <v/>
      </c>
      <c r="E142" s="1"/>
      <c r="F142" s="31" t="str">
        <f>IF(ISNA(VLOOKUP(B142,'Full Price List'!B:R,14,FALSE)),"",(VLOOKUP(B142,'Full Price List'!B:R,14,FALSE)))</f>
        <v/>
      </c>
      <c r="G142" s="2" t="str">
        <f>IF(ISNA(VLOOKUP(B142,'Full Price List'!B:R,9,FALSE)),"",(VLOOKUP(B142,'Full Price List'!B:R,9,FALSE)))</f>
        <v/>
      </c>
      <c r="H142" s="21" t="str">
        <f>IF(ISNA(VLOOKUP(B142,'Full Price List'!B:R,7,FALSE)),"",(VLOOKUP(B142,'Full Price List'!B:R,7,FALSE)))</f>
        <v/>
      </c>
      <c r="I142" s="3" t="str">
        <f t="shared" si="2"/>
        <v/>
      </c>
      <c r="J142" s="4" t="str">
        <f t="shared" si="3"/>
        <v/>
      </c>
    </row>
    <row r="143" spans="1:10" x14ac:dyDescent="0.3">
      <c r="A143" s="25">
        <v>122</v>
      </c>
      <c r="B143" s="186"/>
      <c r="C143" s="35"/>
      <c r="D143" s="1" t="str">
        <f>IF(ISNA(VLOOKUP(B143,'Full Price List'!B:R,4,FALSE)),"",(VLOOKUP(B143,'Full Price List'!B:R,4,FALSE)))</f>
        <v/>
      </c>
      <c r="E143" s="1"/>
      <c r="F143" s="31" t="str">
        <f>IF(ISNA(VLOOKUP(B143,'Full Price List'!B:R,14,FALSE)),"",(VLOOKUP(B143,'Full Price List'!B:R,14,FALSE)))</f>
        <v/>
      </c>
      <c r="G143" s="2" t="str">
        <f>IF(ISNA(VLOOKUP(B143,'Full Price List'!B:R,9,FALSE)),"",(VLOOKUP(B143,'Full Price List'!B:R,9,FALSE)))</f>
        <v/>
      </c>
      <c r="H143" s="21" t="str">
        <f>IF(ISNA(VLOOKUP(B143,'Full Price List'!B:R,7,FALSE)),"",(VLOOKUP(B143,'Full Price List'!B:R,7,FALSE)))</f>
        <v/>
      </c>
      <c r="I143" s="3" t="str">
        <f t="shared" si="2"/>
        <v/>
      </c>
      <c r="J143" s="4" t="str">
        <f t="shared" si="3"/>
        <v/>
      </c>
    </row>
    <row r="144" spans="1:10" x14ac:dyDescent="0.3">
      <c r="A144" s="25">
        <v>123</v>
      </c>
      <c r="B144" s="186"/>
      <c r="C144" s="35"/>
      <c r="D144" s="1" t="str">
        <f>IF(ISNA(VLOOKUP(B144,'Full Price List'!B:R,4,FALSE)),"",(VLOOKUP(B144,'Full Price List'!B:R,4,FALSE)))</f>
        <v/>
      </c>
      <c r="E144" s="1"/>
      <c r="F144" s="31" t="str">
        <f>IF(ISNA(VLOOKUP(B144,'Full Price List'!B:R,14,FALSE)),"",(VLOOKUP(B144,'Full Price List'!B:R,14,FALSE)))</f>
        <v/>
      </c>
      <c r="G144" s="2" t="str">
        <f>IF(ISNA(VLOOKUP(B144,'Full Price List'!B:R,9,FALSE)),"",(VLOOKUP(B144,'Full Price List'!B:R,9,FALSE)))</f>
        <v/>
      </c>
      <c r="H144" s="21" t="str">
        <f>IF(ISNA(VLOOKUP(B144,'Full Price List'!B:R,7,FALSE)),"",(VLOOKUP(B144,'Full Price List'!B:R,7,FALSE)))</f>
        <v/>
      </c>
      <c r="I144" s="3" t="str">
        <f t="shared" si="2"/>
        <v/>
      </c>
      <c r="J144" s="4" t="str">
        <f t="shared" si="3"/>
        <v/>
      </c>
    </row>
    <row r="145" spans="1:10" x14ac:dyDescent="0.3">
      <c r="A145" s="25">
        <v>124</v>
      </c>
      <c r="B145" s="186"/>
      <c r="C145" s="35"/>
      <c r="D145" s="1" t="str">
        <f>IF(ISNA(VLOOKUP(B145,'Full Price List'!B:R,4,FALSE)),"",(VLOOKUP(B145,'Full Price List'!B:R,4,FALSE)))</f>
        <v/>
      </c>
      <c r="E145" s="1"/>
      <c r="F145" s="31" t="str">
        <f>IF(ISNA(VLOOKUP(B145,'Full Price List'!B:R,14,FALSE)),"",(VLOOKUP(B145,'Full Price List'!B:R,14,FALSE)))</f>
        <v/>
      </c>
      <c r="G145" s="2" t="str">
        <f>IF(ISNA(VLOOKUP(B145,'Full Price List'!B:R,9,FALSE)),"",(VLOOKUP(B145,'Full Price List'!B:R,9,FALSE)))</f>
        <v/>
      </c>
      <c r="H145" s="21" t="str">
        <f>IF(ISNA(VLOOKUP(B145,'Full Price List'!B:R,7,FALSE)),"",(VLOOKUP(B145,'Full Price List'!B:R,7,FALSE)))</f>
        <v/>
      </c>
      <c r="I145" s="3" t="str">
        <f t="shared" si="2"/>
        <v/>
      </c>
      <c r="J145" s="4" t="str">
        <f t="shared" si="3"/>
        <v/>
      </c>
    </row>
    <row r="146" spans="1:10" x14ac:dyDescent="0.3">
      <c r="A146" s="25">
        <v>125</v>
      </c>
      <c r="B146" s="186"/>
      <c r="C146" s="35"/>
      <c r="D146" s="1" t="str">
        <f>IF(ISNA(VLOOKUP(B146,'Full Price List'!B:R,4,FALSE)),"",(VLOOKUP(B146,'Full Price List'!B:R,4,FALSE)))</f>
        <v/>
      </c>
      <c r="E146" s="1"/>
      <c r="F146" s="31" t="str">
        <f>IF(ISNA(VLOOKUP(B146,'Full Price List'!B:R,14,FALSE)),"",(VLOOKUP(B146,'Full Price List'!B:R,14,FALSE)))</f>
        <v/>
      </c>
      <c r="G146" s="2" t="str">
        <f>IF(ISNA(VLOOKUP(B146,'Full Price List'!B:R,9,FALSE)),"",(VLOOKUP(B146,'Full Price List'!B:R,9,FALSE)))</f>
        <v/>
      </c>
      <c r="H146" s="21" t="str">
        <f>IF(ISNA(VLOOKUP(B146,'Full Price List'!B:R,7,FALSE)),"",(VLOOKUP(B146,'Full Price List'!B:R,7,FALSE)))</f>
        <v/>
      </c>
      <c r="I146" s="3" t="str">
        <f t="shared" si="2"/>
        <v/>
      </c>
      <c r="J146" s="4" t="str">
        <f t="shared" si="3"/>
        <v/>
      </c>
    </row>
    <row r="147" spans="1:10" x14ac:dyDescent="0.3">
      <c r="A147" s="25">
        <v>126</v>
      </c>
      <c r="B147" s="186"/>
      <c r="C147" s="35"/>
      <c r="D147" s="1" t="str">
        <f>IF(ISNA(VLOOKUP(B147,'Full Price List'!B:R,4,FALSE)),"",(VLOOKUP(B147,'Full Price List'!B:R,4,FALSE)))</f>
        <v/>
      </c>
      <c r="E147" s="1"/>
      <c r="F147" s="31" t="str">
        <f>IF(ISNA(VLOOKUP(B147,'Full Price List'!B:R,14,FALSE)),"",(VLOOKUP(B147,'Full Price List'!B:R,14,FALSE)))</f>
        <v/>
      </c>
      <c r="G147" s="2" t="str">
        <f>IF(ISNA(VLOOKUP(B147,'Full Price List'!B:R,9,FALSE)),"",(VLOOKUP(B147,'Full Price List'!B:R,9,FALSE)))</f>
        <v/>
      </c>
      <c r="H147" s="21" t="str">
        <f>IF(ISNA(VLOOKUP(B147,'Full Price List'!B:R,7,FALSE)),"",(VLOOKUP(B147,'Full Price List'!B:R,7,FALSE)))</f>
        <v/>
      </c>
      <c r="I147" s="3" t="str">
        <f t="shared" si="2"/>
        <v/>
      </c>
      <c r="J147" s="4" t="str">
        <f t="shared" si="3"/>
        <v/>
      </c>
    </row>
    <row r="148" spans="1:10" x14ac:dyDescent="0.3">
      <c r="A148" s="25">
        <v>127</v>
      </c>
      <c r="B148" s="186"/>
      <c r="C148" s="35"/>
      <c r="D148" s="1" t="str">
        <f>IF(ISNA(VLOOKUP(B148,'Full Price List'!B:R,4,FALSE)),"",(VLOOKUP(B148,'Full Price List'!B:R,4,FALSE)))</f>
        <v/>
      </c>
      <c r="E148" s="1"/>
      <c r="F148" s="31" t="str">
        <f>IF(ISNA(VLOOKUP(B148,'Full Price List'!B:R,14,FALSE)),"",(VLOOKUP(B148,'Full Price List'!B:R,14,FALSE)))</f>
        <v/>
      </c>
      <c r="G148" s="2" t="str">
        <f>IF(ISNA(VLOOKUP(B148,'Full Price List'!B:R,9,FALSE)),"",(VLOOKUP(B148,'Full Price List'!B:R,9,FALSE)))</f>
        <v/>
      </c>
      <c r="H148" s="21" t="str">
        <f>IF(ISNA(VLOOKUP(B148,'Full Price List'!B:R,7,FALSE)),"",(VLOOKUP(B148,'Full Price List'!B:R,7,FALSE)))</f>
        <v/>
      </c>
      <c r="I148" s="3" t="str">
        <f t="shared" si="2"/>
        <v/>
      </c>
      <c r="J148" s="4" t="str">
        <f t="shared" si="3"/>
        <v/>
      </c>
    </row>
    <row r="149" spans="1:10" x14ac:dyDescent="0.3">
      <c r="A149" s="25">
        <v>128</v>
      </c>
      <c r="B149" s="186"/>
      <c r="C149" s="35"/>
      <c r="D149" s="1" t="str">
        <f>IF(ISNA(VLOOKUP(B149,'Full Price List'!B:R,4,FALSE)),"",(VLOOKUP(B149,'Full Price List'!B:R,4,FALSE)))</f>
        <v/>
      </c>
      <c r="E149" s="1"/>
      <c r="F149" s="31" t="str">
        <f>IF(ISNA(VLOOKUP(B149,'Full Price List'!B:R,14,FALSE)),"",(VLOOKUP(B149,'Full Price List'!B:R,14,FALSE)))</f>
        <v/>
      </c>
      <c r="G149" s="2" t="str">
        <f>IF(ISNA(VLOOKUP(B149,'Full Price List'!B:R,9,FALSE)),"",(VLOOKUP(B149,'Full Price List'!B:R,9,FALSE)))</f>
        <v/>
      </c>
      <c r="H149" s="21" t="str">
        <f>IF(ISNA(VLOOKUP(B149,'Full Price List'!B:R,7,FALSE)),"",(VLOOKUP(B149,'Full Price List'!B:R,7,FALSE)))</f>
        <v/>
      </c>
      <c r="I149" s="3" t="str">
        <f t="shared" si="2"/>
        <v/>
      </c>
      <c r="J149" s="4" t="str">
        <f t="shared" si="3"/>
        <v/>
      </c>
    </row>
    <row r="150" spans="1:10" x14ac:dyDescent="0.3">
      <c r="A150" s="25">
        <v>129</v>
      </c>
      <c r="B150" s="186"/>
      <c r="C150" s="35"/>
      <c r="D150" s="1" t="str">
        <f>IF(ISNA(VLOOKUP(B150,'Full Price List'!B:R,4,FALSE)),"",(VLOOKUP(B150,'Full Price List'!B:R,4,FALSE)))</f>
        <v/>
      </c>
      <c r="E150" s="1"/>
      <c r="F150" s="31" t="str">
        <f>IF(ISNA(VLOOKUP(B150,'Full Price List'!B:R,14,FALSE)),"",(VLOOKUP(B150,'Full Price List'!B:R,14,FALSE)))</f>
        <v/>
      </c>
      <c r="G150" s="2" t="str">
        <f>IF(ISNA(VLOOKUP(B150,'Full Price List'!B:R,9,FALSE)),"",(VLOOKUP(B150,'Full Price List'!B:R,9,FALSE)))</f>
        <v/>
      </c>
      <c r="H150" s="21" t="str">
        <f>IF(ISNA(VLOOKUP(B150,'Full Price List'!B:R,7,FALSE)),"",(VLOOKUP(B150,'Full Price List'!B:R,7,FALSE)))</f>
        <v/>
      </c>
      <c r="I150" s="3" t="str">
        <f t="shared" si="2"/>
        <v/>
      </c>
      <c r="J150" s="4" t="str">
        <f t="shared" si="3"/>
        <v/>
      </c>
    </row>
    <row r="151" spans="1:10" x14ac:dyDescent="0.3">
      <c r="A151" s="25">
        <v>130</v>
      </c>
      <c r="B151" s="186"/>
      <c r="C151" s="35"/>
      <c r="D151" s="1" t="str">
        <f>IF(ISNA(VLOOKUP(B151,'Full Price List'!B:R,4,FALSE)),"",(VLOOKUP(B151,'Full Price List'!B:R,4,FALSE)))</f>
        <v/>
      </c>
      <c r="E151" s="1"/>
      <c r="F151" s="31" t="str">
        <f>IF(ISNA(VLOOKUP(B151,'Full Price List'!B:R,14,FALSE)),"",(VLOOKUP(B151,'Full Price List'!B:R,14,FALSE)))</f>
        <v/>
      </c>
      <c r="G151" s="2" t="str">
        <f>IF(ISNA(VLOOKUP(B151,'Full Price List'!B:R,9,FALSE)),"",(VLOOKUP(B151,'Full Price List'!B:R,9,FALSE)))</f>
        <v/>
      </c>
      <c r="H151" s="21" t="str">
        <f>IF(ISNA(VLOOKUP(B151,'Full Price List'!B:R,7,FALSE)),"",(VLOOKUP(B151,'Full Price List'!B:R,7,FALSE)))</f>
        <v/>
      </c>
      <c r="I151" s="3" t="str">
        <f t="shared" si="2"/>
        <v/>
      </c>
      <c r="J151" s="4" t="str">
        <f t="shared" si="3"/>
        <v/>
      </c>
    </row>
    <row r="152" spans="1:10" x14ac:dyDescent="0.3">
      <c r="A152" s="25">
        <v>131</v>
      </c>
      <c r="B152" s="186"/>
      <c r="C152" s="35"/>
      <c r="D152" s="1" t="str">
        <f>IF(ISNA(VLOOKUP(B152,'Full Price List'!B:R,4,FALSE)),"",(VLOOKUP(B152,'Full Price List'!B:R,4,FALSE)))</f>
        <v/>
      </c>
      <c r="E152" s="1"/>
      <c r="F152" s="31" t="str">
        <f>IF(ISNA(VLOOKUP(B152,'Full Price List'!B:R,14,FALSE)),"",(VLOOKUP(B152,'Full Price List'!B:R,14,FALSE)))</f>
        <v/>
      </c>
      <c r="G152" s="2" t="str">
        <f>IF(ISNA(VLOOKUP(B152,'Full Price List'!B:R,9,FALSE)),"",(VLOOKUP(B152,'Full Price List'!B:R,9,FALSE)))</f>
        <v/>
      </c>
      <c r="H152" s="21" t="str">
        <f>IF(ISNA(VLOOKUP(B152,'Full Price List'!B:R,7,FALSE)),"",(VLOOKUP(B152,'Full Price List'!B:R,7,FALSE)))</f>
        <v/>
      </c>
      <c r="I152" s="3" t="str">
        <f t="shared" ref="I152:I215" si="4">IF(ISERROR(C152*H152),"",(C152*H152))</f>
        <v/>
      </c>
      <c r="J152" s="4" t="str">
        <f t="shared" ref="J152:J215" si="5">IF(ISERROR(J151+I152),"",(J151+I152))</f>
        <v/>
      </c>
    </row>
    <row r="153" spans="1:10" x14ac:dyDescent="0.3">
      <c r="A153" s="25">
        <v>132</v>
      </c>
      <c r="B153" s="186"/>
      <c r="C153" s="35"/>
      <c r="D153" s="1" t="str">
        <f>IF(ISNA(VLOOKUP(B153,'Full Price List'!B:R,4,FALSE)),"",(VLOOKUP(B153,'Full Price List'!B:R,4,FALSE)))</f>
        <v/>
      </c>
      <c r="E153" s="1"/>
      <c r="F153" s="31" t="str">
        <f>IF(ISNA(VLOOKUP(B153,'Full Price List'!B:R,14,FALSE)),"",(VLOOKUP(B153,'Full Price List'!B:R,14,FALSE)))</f>
        <v/>
      </c>
      <c r="G153" s="2" t="str">
        <f>IF(ISNA(VLOOKUP(B153,'Full Price List'!B:R,9,FALSE)),"",(VLOOKUP(B153,'Full Price List'!B:R,9,FALSE)))</f>
        <v/>
      </c>
      <c r="H153" s="21" t="str">
        <f>IF(ISNA(VLOOKUP(B153,'Full Price List'!B:R,7,FALSE)),"",(VLOOKUP(B153,'Full Price List'!B:R,7,FALSE)))</f>
        <v/>
      </c>
      <c r="I153" s="3" t="str">
        <f t="shared" si="4"/>
        <v/>
      </c>
      <c r="J153" s="4" t="str">
        <f t="shared" si="5"/>
        <v/>
      </c>
    </row>
    <row r="154" spans="1:10" x14ac:dyDescent="0.3">
      <c r="A154" s="25">
        <v>133</v>
      </c>
      <c r="B154" s="186"/>
      <c r="C154" s="35"/>
      <c r="D154" s="1" t="str">
        <f>IF(ISNA(VLOOKUP(B154,'Full Price List'!B:R,4,FALSE)),"",(VLOOKUP(B154,'Full Price List'!B:R,4,FALSE)))</f>
        <v/>
      </c>
      <c r="E154" s="1"/>
      <c r="F154" s="31" t="str">
        <f>IF(ISNA(VLOOKUP(B154,'Full Price List'!B:R,14,FALSE)),"",(VLOOKUP(B154,'Full Price List'!B:R,14,FALSE)))</f>
        <v/>
      </c>
      <c r="G154" s="2" t="str">
        <f>IF(ISNA(VLOOKUP(B154,'Full Price List'!B:R,9,FALSE)),"",(VLOOKUP(B154,'Full Price List'!B:R,9,FALSE)))</f>
        <v/>
      </c>
      <c r="H154" s="21" t="str">
        <f>IF(ISNA(VLOOKUP(B154,'Full Price List'!B:R,7,FALSE)),"",(VLOOKUP(B154,'Full Price List'!B:R,7,FALSE)))</f>
        <v/>
      </c>
      <c r="I154" s="3" t="str">
        <f t="shared" si="4"/>
        <v/>
      </c>
      <c r="J154" s="4" t="str">
        <f t="shared" si="5"/>
        <v/>
      </c>
    </row>
    <row r="155" spans="1:10" x14ac:dyDescent="0.3">
      <c r="A155" s="25">
        <v>134</v>
      </c>
      <c r="B155" s="186"/>
      <c r="C155" s="35"/>
      <c r="D155" s="1" t="str">
        <f>IF(ISNA(VLOOKUP(B155,'Full Price List'!B:R,4,FALSE)),"",(VLOOKUP(B155,'Full Price List'!B:R,4,FALSE)))</f>
        <v/>
      </c>
      <c r="E155" s="1"/>
      <c r="F155" s="31" t="str">
        <f>IF(ISNA(VLOOKUP(B155,'Full Price List'!B:R,14,FALSE)),"",(VLOOKUP(B155,'Full Price List'!B:R,14,FALSE)))</f>
        <v/>
      </c>
      <c r="G155" s="2" t="str">
        <f>IF(ISNA(VLOOKUP(B155,'Full Price List'!B:R,9,FALSE)),"",(VLOOKUP(B155,'Full Price List'!B:R,9,FALSE)))</f>
        <v/>
      </c>
      <c r="H155" s="21" t="str">
        <f>IF(ISNA(VLOOKUP(B155,'Full Price List'!B:R,7,FALSE)),"",(VLOOKUP(B155,'Full Price List'!B:R,7,FALSE)))</f>
        <v/>
      </c>
      <c r="I155" s="3" t="str">
        <f t="shared" si="4"/>
        <v/>
      </c>
      <c r="J155" s="4" t="str">
        <f t="shared" si="5"/>
        <v/>
      </c>
    </row>
    <row r="156" spans="1:10" x14ac:dyDescent="0.3">
      <c r="A156" s="25">
        <v>135</v>
      </c>
      <c r="B156" s="186"/>
      <c r="C156" s="35"/>
      <c r="D156" s="1" t="str">
        <f>IF(ISNA(VLOOKUP(B156,'Full Price List'!B:R,4,FALSE)),"",(VLOOKUP(B156,'Full Price List'!B:R,4,FALSE)))</f>
        <v/>
      </c>
      <c r="E156" s="1"/>
      <c r="F156" s="31" t="str">
        <f>IF(ISNA(VLOOKUP(B156,'Full Price List'!B:R,14,FALSE)),"",(VLOOKUP(B156,'Full Price List'!B:R,14,FALSE)))</f>
        <v/>
      </c>
      <c r="G156" s="2" t="str">
        <f>IF(ISNA(VLOOKUP(B156,'Full Price List'!B:R,9,FALSE)),"",(VLOOKUP(B156,'Full Price List'!B:R,9,FALSE)))</f>
        <v/>
      </c>
      <c r="H156" s="21" t="str">
        <f>IF(ISNA(VLOOKUP(B156,'Full Price List'!B:R,7,FALSE)),"",(VLOOKUP(B156,'Full Price List'!B:R,7,FALSE)))</f>
        <v/>
      </c>
      <c r="I156" s="3" t="str">
        <f t="shared" si="4"/>
        <v/>
      </c>
      <c r="J156" s="4" t="str">
        <f t="shared" si="5"/>
        <v/>
      </c>
    </row>
    <row r="157" spans="1:10" x14ac:dyDescent="0.3">
      <c r="A157" s="25">
        <v>136</v>
      </c>
      <c r="B157" s="186"/>
      <c r="C157" s="35"/>
      <c r="D157" s="1" t="str">
        <f>IF(ISNA(VLOOKUP(B157,'Full Price List'!B:R,4,FALSE)),"",(VLOOKUP(B157,'Full Price List'!B:R,4,FALSE)))</f>
        <v/>
      </c>
      <c r="E157" s="1"/>
      <c r="F157" s="31" t="str">
        <f>IF(ISNA(VLOOKUP(B157,'Full Price List'!B:R,14,FALSE)),"",(VLOOKUP(B157,'Full Price List'!B:R,14,FALSE)))</f>
        <v/>
      </c>
      <c r="G157" s="2" t="str">
        <f>IF(ISNA(VLOOKUP(B157,'Full Price List'!B:R,9,FALSE)),"",(VLOOKUP(B157,'Full Price List'!B:R,9,FALSE)))</f>
        <v/>
      </c>
      <c r="H157" s="21" t="str">
        <f>IF(ISNA(VLOOKUP(B157,'Full Price List'!B:R,7,FALSE)),"",(VLOOKUP(B157,'Full Price List'!B:R,7,FALSE)))</f>
        <v/>
      </c>
      <c r="I157" s="3" t="str">
        <f t="shared" si="4"/>
        <v/>
      </c>
      <c r="J157" s="4" t="str">
        <f t="shared" si="5"/>
        <v/>
      </c>
    </row>
    <row r="158" spans="1:10" x14ac:dyDescent="0.3">
      <c r="A158" s="25">
        <v>137</v>
      </c>
      <c r="B158" s="186"/>
      <c r="C158" s="35"/>
      <c r="D158" s="1" t="str">
        <f>IF(ISNA(VLOOKUP(B158,'Full Price List'!B:R,4,FALSE)),"",(VLOOKUP(B158,'Full Price List'!B:R,4,FALSE)))</f>
        <v/>
      </c>
      <c r="E158" s="1"/>
      <c r="F158" s="31" t="str">
        <f>IF(ISNA(VLOOKUP(B158,'Full Price List'!B:R,14,FALSE)),"",(VLOOKUP(B158,'Full Price List'!B:R,14,FALSE)))</f>
        <v/>
      </c>
      <c r="G158" s="2" t="str">
        <f>IF(ISNA(VLOOKUP(B158,'Full Price List'!B:R,9,FALSE)),"",(VLOOKUP(B158,'Full Price List'!B:R,9,FALSE)))</f>
        <v/>
      </c>
      <c r="H158" s="21" t="str">
        <f>IF(ISNA(VLOOKUP(B158,'Full Price List'!B:R,7,FALSE)),"",(VLOOKUP(B158,'Full Price List'!B:R,7,FALSE)))</f>
        <v/>
      </c>
      <c r="I158" s="3" t="str">
        <f t="shared" si="4"/>
        <v/>
      </c>
      <c r="J158" s="4" t="str">
        <f t="shared" si="5"/>
        <v/>
      </c>
    </row>
    <row r="159" spans="1:10" x14ac:dyDescent="0.3">
      <c r="A159" s="25">
        <v>138</v>
      </c>
      <c r="B159" s="186"/>
      <c r="C159" s="35"/>
      <c r="D159" s="1" t="str">
        <f>IF(ISNA(VLOOKUP(B159,'Full Price List'!B:R,4,FALSE)),"",(VLOOKUP(B159,'Full Price List'!B:R,4,FALSE)))</f>
        <v/>
      </c>
      <c r="E159" s="1"/>
      <c r="F159" s="31" t="str">
        <f>IF(ISNA(VLOOKUP(B159,'Full Price List'!B:R,14,FALSE)),"",(VLOOKUP(B159,'Full Price List'!B:R,14,FALSE)))</f>
        <v/>
      </c>
      <c r="G159" s="2" t="str">
        <f>IF(ISNA(VLOOKUP(B159,'Full Price List'!B:R,9,FALSE)),"",(VLOOKUP(B159,'Full Price List'!B:R,9,FALSE)))</f>
        <v/>
      </c>
      <c r="H159" s="21" t="str">
        <f>IF(ISNA(VLOOKUP(B159,'Full Price List'!B:R,7,FALSE)),"",(VLOOKUP(B159,'Full Price List'!B:R,7,FALSE)))</f>
        <v/>
      </c>
      <c r="I159" s="3" t="str">
        <f t="shared" si="4"/>
        <v/>
      </c>
      <c r="J159" s="4" t="str">
        <f t="shared" si="5"/>
        <v/>
      </c>
    </row>
    <row r="160" spans="1:10" x14ac:dyDescent="0.3">
      <c r="A160" s="25">
        <v>139</v>
      </c>
      <c r="B160" s="186"/>
      <c r="C160" s="35"/>
      <c r="D160" s="1" t="str">
        <f>IF(ISNA(VLOOKUP(B160,'Full Price List'!B:R,4,FALSE)),"",(VLOOKUP(B160,'Full Price List'!B:R,4,FALSE)))</f>
        <v/>
      </c>
      <c r="E160" s="1"/>
      <c r="F160" s="31" t="str">
        <f>IF(ISNA(VLOOKUP(B160,'Full Price List'!B:R,14,FALSE)),"",(VLOOKUP(B160,'Full Price List'!B:R,14,FALSE)))</f>
        <v/>
      </c>
      <c r="G160" s="2" t="str">
        <f>IF(ISNA(VLOOKUP(B160,'Full Price List'!B:R,9,FALSE)),"",(VLOOKUP(B160,'Full Price List'!B:R,9,FALSE)))</f>
        <v/>
      </c>
      <c r="H160" s="21" t="str">
        <f>IF(ISNA(VLOOKUP(B160,'Full Price List'!B:R,7,FALSE)),"",(VLOOKUP(B160,'Full Price List'!B:R,7,FALSE)))</f>
        <v/>
      </c>
      <c r="I160" s="3" t="str">
        <f t="shared" si="4"/>
        <v/>
      </c>
      <c r="J160" s="4" t="str">
        <f t="shared" si="5"/>
        <v/>
      </c>
    </row>
    <row r="161" spans="1:10" x14ac:dyDescent="0.3">
      <c r="A161" s="25">
        <v>140</v>
      </c>
      <c r="B161" s="186"/>
      <c r="C161" s="35"/>
      <c r="D161" s="1" t="str">
        <f>IF(ISNA(VLOOKUP(B161,'Full Price List'!B:R,4,FALSE)),"",(VLOOKUP(B161,'Full Price List'!B:R,4,FALSE)))</f>
        <v/>
      </c>
      <c r="E161" s="1"/>
      <c r="F161" s="31" t="str">
        <f>IF(ISNA(VLOOKUP(B161,'Full Price List'!B:R,14,FALSE)),"",(VLOOKUP(B161,'Full Price List'!B:R,14,FALSE)))</f>
        <v/>
      </c>
      <c r="G161" s="2" t="str">
        <f>IF(ISNA(VLOOKUP(B161,'Full Price List'!B:R,9,FALSE)),"",(VLOOKUP(B161,'Full Price List'!B:R,9,FALSE)))</f>
        <v/>
      </c>
      <c r="H161" s="21" t="str">
        <f>IF(ISNA(VLOOKUP(B161,'Full Price List'!B:R,7,FALSE)),"",(VLOOKUP(B161,'Full Price List'!B:R,7,FALSE)))</f>
        <v/>
      </c>
      <c r="I161" s="3" t="str">
        <f t="shared" si="4"/>
        <v/>
      </c>
      <c r="J161" s="4" t="str">
        <f t="shared" si="5"/>
        <v/>
      </c>
    </row>
    <row r="162" spans="1:10" x14ac:dyDescent="0.3">
      <c r="A162" s="25">
        <v>141</v>
      </c>
      <c r="B162" s="186"/>
      <c r="C162" s="35"/>
      <c r="D162" s="1" t="str">
        <f>IF(ISNA(VLOOKUP(B162,'Full Price List'!B:R,4,FALSE)),"",(VLOOKUP(B162,'Full Price List'!B:R,4,FALSE)))</f>
        <v/>
      </c>
      <c r="E162" s="1"/>
      <c r="F162" s="31" t="str">
        <f>IF(ISNA(VLOOKUP(B162,'Full Price List'!B:R,14,FALSE)),"",(VLOOKUP(B162,'Full Price List'!B:R,14,FALSE)))</f>
        <v/>
      </c>
      <c r="G162" s="2" t="str">
        <f>IF(ISNA(VLOOKUP(B162,'Full Price List'!B:R,9,FALSE)),"",(VLOOKUP(B162,'Full Price List'!B:R,9,FALSE)))</f>
        <v/>
      </c>
      <c r="H162" s="21" t="str">
        <f>IF(ISNA(VLOOKUP(B162,'Full Price List'!B:R,7,FALSE)),"",(VLOOKUP(B162,'Full Price List'!B:R,7,FALSE)))</f>
        <v/>
      </c>
      <c r="I162" s="3" t="str">
        <f t="shared" si="4"/>
        <v/>
      </c>
      <c r="J162" s="4" t="str">
        <f t="shared" si="5"/>
        <v/>
      </c>
    </row>
    <row r="163" spans="1:10" x14ac:dyDescent="0.3">
      <c r="A163" s="25">
        <v>142</v>
      </c>
      <c r="B163" s="186"/>
      <c r="C163" s="35"/>
      <c r="D163" s="1" t="str">
        <f>IF(ISNA(VLOOKUP(B163,'Full Price List'!B:R,4,FALSE)),"",(VLOOKUP(B163,'Full Price List'!B:R,4,FALSE)))</f>
        <v/>
      </c>
      <c r="E163" s="1"/>
      <c r="F163" s="31" t="str">
        <f>IF(ISNA(VLOOKUP(B163,'Full Price List'!B:R,14,FALSE)),"",(VLOOKUP(B163,'Full Price List'!B:R,14,FALSE)))</f>
        <v/>
      </c>
      <c r="G163" s="2" t="str">
        <f>IF(ISNA(VLOOKUP(B163,'Full Price List'!B:R,9,FALSE)),"",(VLOOKUP(B163,'Full Price List'!B:R,9,FALSE)))</f>
        <v/>
      </c>
      <c r="H163" s="21" t="str">
        <f>IF(ISNA(VLOOKUP(B163,'Full Price List'!B:R,7,FALSE)),"",(VLOOKUP(B163,'Full Price List'!B:R,7,FALSE)))</f>
        <v/>
      </c>
      <c r="I163" s="3" t="str">
        <f t="shared" si="4"/>
        <v/>
      </c>
      <c r="J163" s="4" t="str">
        <f t="shared" si="5"/>
        <v/>
      </c>
    </row>
    <row r="164" spans="1:10" x14ac:dyDescent="0.3">
      <c r="A164" s="25">
        <v>143</v>
      </c>
      <c r="B164" s="186"/>
      <c r="C164" s="35"/>
      <c r="D164" s="1" t="str">
        <f>IF(ISNA(VLOOKUP(B164,'Full Price List'!B:R,4,FALSE)),"",(VLOOKUP(B164,'Full Price List'!B:R,4,FALSE)))</f>
        <v/>
      </c>
      <c r="E164" s="1"/>
      <c r="F164" s="31" t="str">
        <f>IF(ISNA(VLOOKUP(B164,'Full Price List'!B:R,14,FALSE)),"",(VLOOKUP(B164,'Full Price List'!B:R,14,FALSE)))</f>
        <v/>
      </c>
      <c r="G164" s="2" t="str">
        <f>IF(ISNA(VLOOKUP(B164,'Full Price List'!B:R,9,FALSE)),"",(VLOOKUP(B164,'Full Price List'!B:R,9,FALSE)))</f>
        <v/>
      </c>
      <c r="H164" s="21" t="str">
        <f>IF(ISNA(VLOOKUP(B164,'Full Price List'!B:R,7,FALSE)),"",(VLOOKUP(B164,'Full Price List'!B:R,7,FALSE)))</f>
        <v/>
      </c>
      <c r="I164" s="3" t="str">
        <f t="shared" si="4"/>
        <v/>
      </c>
      <c r="J164" s="4" t="str">
        <f t="shared" si="5"/>
        <v/>
      </c>
    </row>
    <row r="165" spans="1:10" x14ac:dyDescent="0.3">
      <c r="A165" s="25">
        <v>144</v>
      </c>
      <c r="B165" s="186"/>
      <c r="C165" s="35"/>
      <c r="D165" s="1" t="str">
        <f>IF(ISNA(VLOOKUP(B165,'Full Price List'!B:R,4,FALSE)),"",(VLOOKUP(B165,'Full Price List'!B:R,4,FALSE)))</f>
        <v/>
      </c>
      <c r="E165" s="1"/>
      <c r="F165" s="31" t="str">
        <f>IF(ISNA(VLOOKUP(B165,'Full Price List'!B:R,14,FALSE)),"",(VLOOKUP(B165,'Full Price List'!B:R,14,FALSE)))</f>
        <v/>
      </c>
      <c r="G165" s="2" t="str">
        <f>IF(ISNA(VLOOKUP(B165,'Full Price List'!B:R,9,FALSE)),"",(VLOOKUP(B165,'Full Price List'!B:R,9,FALSE)))</f>
        <v/>
      </c>
      <c r="H165" s="21" t="str">
        <f>IF(ISNA(VLOOKUP(B165,'Full Price List'!B:R,7,FALSE)),"",(VLOOKUP(B165,'Full Price List'!B:R,7,FALSE)))</f>
        <v/>
      </c>
      <c r="I165" s="3" t="str">
        <f t="shared" si="4"/>
        <v/>
      </c>
      <c r="J165" s="4" t="str">
        <f t="shared" si="5"/>
        <v/>
      </c>
    </row>
    <row r="166" spans="1:10" x14ac:dyDescent="0.3">
      <c r="A166" s="25">
        <v>145</v>
      </c>
      <c r="B166" s="186"/>
      <c r="C166" s="35"/>
      <c r="D166" s="1" t="str">
        <f>IF(ISNA(VLOOKUP(B166,'Full Price List'!B:R,4,FALSE)),"",(VLOOKUP(B166,'Full Price List'!B:R,4,FALSE)))</f>
        <v/>
      </c>
      <c r="E166" s="1"/>
      <c r="F166" s="31" t="str">
        <f>IF(ISNA(VLOOKUP(B166,'Full Price List'!B:R,14,FALSE)),"",(VLOOKUP(B166,'Full Price List'!B:R,14,FALSE)))</f>
        <v/>
      </c>
      <c r="G166" s="2" t="str">
        <f>IF(ISNA(VLOOKUP(B166,'Full Price List'!B:R,9,FALSE)),"",(VLOOKUP(B166,'Full Price List'!B:R,9,FALSE)))</f>
        <v/>
      </c>
      <c r="H166" s="21" t="str">
        <f>IF(ISNA(VLOOKUP(B166,'Full Price List'!B:R,7,FALSE)),"",(VLOOKUP(B166,'Full Price List'!B:R,7,FALSE)))</f>
        <v/>
      </c>
      <c r="I166" s="3" t="str">
        <f t="shared" si="4"/>
        <v/>
      </c>
      <c r="J166" s="4" t="str">
        <f t="shared" si="5"/>
        <v/>
      </c>
    </row>
    <row r="167" spans="1:10" x14ac:dyDescent="0.3">
      <c r="A167" s="25">
        <v>146</v>
      </c>
      <c r="B167" s="186"/>
      <c r="C167" s="35"/>
      <c r="D167" s="1" t="str">
        <f>IF(ISNA(VLOOKUP(B167,'Full Price List'!B:R,4,FALSE)),"",(VLOOKUP(B167,'Full Price List'!B:R,4,FALSE)))</f>
        <v/>
      </c>
      <c r="E167" s="1"/>
      <c r="F167" s="31" t="str">
        <f>IF(ISNA(VLOOKUP(B167,'Full Price List'!B:R,14,FALSE)),"",(VLOOKUP(B167,'Full Price List'!B:R,14,FALSE)))</f>
        <v/>
      </c>
      <c r="G167" s="2" t="str">
        <f>IF(ISNA(VLOOKUP(B167,'Full Price List'!B:R,9,FALSE)),"",(VLOOKUP(B167,'Full Price List'!B:R,9,FALSE)))</f>
        <v/>
      </c>
      <c r="H167" s="21" t="str">
        <f>IF(ISNA(VLOOKUP(B167,'Full Price List'!B:R,7,FALSE)),"",(VLOOKUP(B167,'Full Price List'!B:R,7,FALSE)))</f>
        <v/>
      </c>
      <c r="I167" s="3" t="str">
        <f t="shared" si="4"/>
        <v/>
      </c>
      <c r="J167" s="4" t="str">
        <f t="shared" si="5"/>
        <v/>
      </c>
    </row>
    <row r="168" spans="1:10" x14ac:dyDescent="0.3">
      <c r="A168" s="25">
        <v>147</v>
      </c>
      <c r="B168" s="186"/>
      <c r="C168" s="35"/>
      <c r="D168" s="1" t="str">
        <f>IF(ISNA(VLOOKUP(B168,'Full Price List'!B:R,4,FALSE)),"",(VLOOKUP(B168,'Full Price List'!B:R,4,FALSE)))</f>
        <v/>
      </c>
      <c r="E168" s="1"/>
      <c r="F168" s="31" t="str">
        <f>IF(ISNA(VLOOKUP(B168,'Full Price List'!B:R,14,FALSE)),"",(VLOOKUP(B168,'Full Price List'!B:R,14,FALSE)))</f>
        <v/>
      </c>
      <c r="G168" s="2" t="str">
        <f>IF(ISNA(VLOOKUP(B168,'Full Price List'!B:R,9,FALSE)),"",(VLOOKUP(B168,'Full Price List'!B:R,9,FALSE)))</f>
        <v/>
      </c>
      <c r="H168" s="21" t="str">
        <f>IF(ISNA(VLOOKUP(B168,'Full Price List'!B:R,7,FALSE)),"",(VLOOKUP(B168,'Full Price List'!B:R,7,FALSE)))</f>
        <v/>
      </c>
      <c r="I168" s="3" t="str">
        <f t="shared" si="4"/>
        <v/>
      </c>
      <c r="J168" s="4" t="str">
        <f t="shared" si="5"/>
        <v/>
      </c>
    </row>
    <row r="169" spans="1:10" x14ac:dyDescent="0.3">
      <c r="A169" s="25">
        <v>148</v>
      </c>
      <c r="B169" s="186"/>
      <c r="C169" s="35"/>
      <c r="D169" s="1" t="str">
        <f>IF(ISNA(VLOOKUP(B169,'Full Price List'!B:R,4,FALSE)),"",(VLOOKUP(B169,'Full Price List'!B:R,4,FALSE)))</f>
        <v/>
      </c>
      <c r="E169" s="1"/>
      <c r="F169" s="31" t="str">
        <f>IF(ISNA(VLOOKUP(B169,'Full Price List'!B:R,14,FALSE)),"",(VLOOKUP(B169,'Full Price List'!B:R,14,FALSE)))</f>
        <v/>
      </c>
      <c r="G169" s="2" t="str">
        <f>IF(ISNA(VLOOKUP(B169,'Full Price List'!B:R,9,FALSE)),"",(VLOOKUP(B169,'Full Price List'!B:R,9,FALSE)))</f>
        <v/>
      </c>
      <c r="H169" s="21" t="str">
        <f>IF(ISNA(VLOOKUP(B169,'Full Price List'!B:R,7,FALSE)),"",(VLOOKUP(B169,'Full Price List'!B:R,7,FALSE)))</f>
        <v/>
      </c>
      <c r="I169" s="3" t="str">
        <f t="shared" si="4"/>
        <v/>
      </c>
      <c r="J169" s="4" t="str">
        <f t="shared" si="5"/>
        <v/>
      </c>
    </row>
    <row r="170" spans="1:10" x14ac:dyDescent="0.3">
      <c r="A170" s="25">
        <v>149</v>
      </c>
      <c r="B170" s="186"/>
      <c r="C170" s="35"/>
      <c r="D170" s="1" t="str">
        <f>IF(ISNA(VLOOKUP(B170,'Full Price List'!B:R,4,FALSE)),"",(VLOOKUP(B170,'Full Price List'!B:R,4,FALSE)))</f>
        <v/>
      </c>
      <c r="E170" s="1"/>
      <c r="F170" s="31" t="str">
        <f>IF(ISNA(VLOOKUP(B170,'Full Price List'!B:R,14,FALSE)),"",(VLOOKUP(B170,'Full Price List'!B:R,14,FALSE)))</f>
        <v/>
      </c>
      <c r="G170" s="2" t="str">
        <f>IF(ISNA(VLOOKUP(B170,'Full Price List'!B:R,9,FALSE)),"",(VLOOKUP(B170,'Full Price List'!B:R,9,FALSE)))</f>
        <v/>
      </c>
      <c r="H170" s="21" t="str">
        <f>IF(ISNA(VLOOKUP(B170,'Full Price List'!B:R,7,FALSE)),"",(VLOOKUP(B170,'Full Price List'!B:R,7,FALSE)))</f>
        <v/>
      </c>
      <c r="I170" s="3" t="str">
        <f t="shared" si="4"/>
        <v/>
      </c>
      <c r="J170" s="4" t="str">
        <f t="shared" si="5"/>
        <v/>
      </c>
    </row>
    <row r="171" spans="1:10" x14ac:dyDescent="0.3">
      <c r="A171" s="25">
        <v>150</v>
      </c>
      <c r="B171" s="186"/>
      <c r="C171" s="35"/>
      <c r="D171" s="1" t="str">
        <f>IF(ISNA(VLOOKUP(B171,'Full Price List'!B:R,4,FALSE)),"",(VLOOKUP(B171,'Full Price List'!B:R,4,FALSE)))</f>
        <v/>
      </c>
      <c r="E171" s="1"/>
      <c r="F171" s="31" t="str">
        <f>IF(ISNA(VLOOKUP(B171,'Full Price List'!B:R,14,FALSE)),"",(VLOOKUP(B171,'Full Price List'!B:R,14,FALSE)))</f>
        <v/>
      </c>
      <c r="G171" s="2" t="str">
        <f>IF(ISNA(VLOOKUP(B171,'Full Price List'!B:R,9,FALSE)),"",(VLOOKUP(B171,'Full Price List'!B:R,9,FALSE)))</f>
        <v/>
      </c>
      <c r="H171" s="21" t="str">
        <f>IF(ISNA(VLOOKUP(B171,'Full Price List'!B:R,7,FALSE)),"",(VLOOKUP(B171,'Full Price List'!B:R,7,FALSE)))</f>
        <v/>
      </c>
      <c r="I171" s="3" t="str">
        <f t="shared" si="4"/>
        <v/>
      </c>
      <c r="J171" s="4" t="str">
        <f t="shared" si="5"/>
        <v/>
      </c>
    </row>
    <row r="172" spans="1:10" x14ac:dyDescent="0.3">
      <c r="A172" s="25">
        <v>151</v>
      </c>
      <c r="B172" s="186"/>
      <c r="C172" s="35"/>
      <c r="D172" s="1" t="str">
        <f>IF(ISNA(VLOOKUP(B172,'Full Price List'!B:R,4,FALSE)),"",(VLOOKUP(B172,'Full Price List'!B:R,4,FALSE)))</f>
        <v/>
      </c>
      <c r="E172" s="1"/>
      <c r="F172" s="31" t="str">
        <f>IF(ISNA(VLOOKUP(B172,'Full Price List'!B:R,14,FALSE)),"",(VLOOKUP(B172,'Full Price List'!B:R,14,FALSE)))</f>
        <v/>
      </c>
      <c r="G172" s="2" t="str">
        <f>IF(ISNA(VLOOKUP(B172,'Full Price List'!B:R,9,FALSE)),"",(VLOOKUP(B172,'Full Price List'!B:R,9,FALSE)))</f>
        <v/>
      </c>
      <c r="H172" s="21" t="str">
        <f>IF(ISNA(VLOOKUP(B172,'Full Price List'!B:R,7,FALSE)),"",(VLOOKUP(B172,'Full Price List'!B:R,7,FALSE)))</f>
        <v/>
      </c>
      <c r="I172" s="3" t="str">
        <f t="shared" si="4"/>
        <v/>
      </c>
      <c r="J172" s="4" t="str">
        <f t="shared" si="5"/>
        <v/>
      </c>
    </row>
    <row r="173" spans="1:10" x14ac:dyDescent="0.3">
      <c r="A173" s="25">
        <v>152</v>
      </c>
      <c r="B173" s="186"/>
      <c r="C173" s="35"/>
      <c r="D173" s="1" t="str">
        <f>IF(ISNA(VLOOKUP(B173,'Full Price List'!B:R,4,FALSE)),"",(VLOOKUP(B173,'Full Price List'!B:R,4,FALSE)))</f>
        <v/>
      </c>
      <c r="E173" s="1"/>
      <c r="F173" s="31" t="str">
        <f>IF(ISNA(VLOOKUP(B173,'Full Price List'!B:R,14,FALSE)),"",(VLOOKUP(B173,'Full Price List'!B:R,14,FALSE)))</f>
        <v/>
      </c>
      <c r="G173" s="2" t="str">
        <f>IF(ISNA(VLOOKUP(B173,'Full Price List'!B:R,9,FALSE)),"",(VLOOKUP(B173,'Full Price List'!B:R,9,FALSE)))</f>
        <v/>
      </c>
      <c r="H173" s="21" t="str">
        <f>IF(ISNA(VLOOKUP(B173,'Full Price List'!B:R,7,FALSE)),"",(VLOOKUP(B173,'Full Price List'!B:R,7,FALSE)))</f>
        <v/>
      </c>
      <c r="I173" s="3" t="str">
        <f t="shared" si="4"/>
        <v/>
      </c>
      <c r="J173" s="4" t="str">
        <f t="shared" si="5"/>
        <v/>
      </c>
    </row>
    <row r="174" spans="1:10" x14ac:dyDescent="0.3">
      <c r="A174" s="25">
        <v>153</v>
      </c>
      <c r="B174" s="186"/>
      <c r="C174" s="35"/>
      <c r="D174" s="1" t="str">
        <f>IF(ISNA(VLOOKUP(B174,'Full Price List'!B:R,4,FALSE)),"",(VLOOKUP(B174,'Full Price List'!B:R,4,FALSE)))</f>
        <v/>
      </c>
      <c r="E174" s="1"/>
      <c r="F174" s="31" t="str">
        <f>IF(ISNA(VLOOKUP(B174,'Full Price List'!B:R,14,FALSE)),"",(VLOOKUP(B174,'Full Price List'!B:R,14,FALSE)))</f>
        <v/>
      </c>
      <c r="G174" s="2" t="str">
        <f>IF(ISNA(VLOOKUP(B174,'Full Price List'!B:R,9,FALSE)),"",(VLOOKUP(B174,'Full Price List'!B:R,9,FALSE)))</f>
        <v/>
      </c>
      <c r="H174" s="21" t="str">
        <f>IF(ISNA(VLOOKUP(B174,'Full Price List'!B:R,7,FALSE)),"",(VLOOKUP(B174,'Full Price List'!B:R,7,FALSE)))</f>
        <v/>
      </c>
      <c r="I174" s="3" t="str">
        <f t="shared" si="4"/>
        <v/>
      </c>
      <c r="J174" s="4" t="str">
        <f t="shared" si="5"/>
        <v/>
      </c>
    </row>
    <row r="175" spans="1:10" x14ac:dyDescent="0.3">
      <c r="A175" s="25">
        <v>154</v>
      </c>
      <c r="B175" s="186"/>
      <c r="C175" s="35"/>
      <c r="D175" s="1" t="str">
        <f>IF(ISNA(VLOOKUP(B175,'Full Price List'!B:R,4,FALSE)),"",(VLOOKUP(B175,'Full Price List'!B:R,4,FALSE)))</f>
        <v/>
      </c>
      <c r="E175" s="1"/>
      <c r="F175" s="31" t="str">
        <f>IF(ISNA(VLOOKUP(B175,'Full Price List'!B:R,14,FALSE)),"",(VLOOKUP(B175,'Full Price List'!B:R,14,FALSE)))</f>
        <v/>
      </c>
      <c r="G175" s="2" t="str">
        <f>IF(ISNA(VLOOKUP(B175,'Full Price List'!B:R,9,FALSE)),"",(VLOOKUP(B175,'Full Price List'!B:R,9,FALSE)))</f>
        <v/>
      </c>
      <c r="H175" s="21" t="str">
        <f>IF(ISNA(VLOOKUP(B175,'Full Price List'!B:R,7,FALSE)),"",(VLOOKUP(B175,'Full Price List'!B:R,7,FALSE)))</f>
        <v/>
      </c>
      <c r="I175" s="3" t="str">
        <f t="shared" si="4"/>
        <v/>
      </c>
      <c r="J175" s="4" t="str">
        <f t="shared" si="5"/>
        <v/>
      </c>
    </row>
    <row r="176" spans="1:10" x14ac:dyDescent="0.3">
      <c r="A176" s="25">
        <v>155</v>
      </c>
      <c r="B176" s="186"/>
      <c r="C176" s="35"/>
      <c r="D176" s="1" t="str">
        <f>IF(ISNA(VLOOKUP(B176,'Full Price List'!B:R,4,FALSE)),"",(VLOOKUP(B176,'Full Price List'!B:R,4,FALSE)))</f>
        <v/>
      </c>
      <c r="E176" s="1"/>
      <c r="F176" s="31" t="str">
        <f>IF(ISNA(VLOOKUP(B176,'Full Price List'!B:R,14,FALSE)),"",(VLOOKUP(B176,'Full Price List'!B:R,14,FALSE)))</f>
        <v/>
      </c>
      <c r="G176" s="2" t="str">
        <f>IF(ISNA(VLOOKUP(B176,'Full Price List'!B:R,9,FALSE)),"",(VLOOKUP(B176,'Full Price List'!B:R,9,FALSE)))</f>
        <v/>
      </c>
      <c r="H176" s="21" t="str">
        <f>IF(ISNA(VLOOKUP(B176,'Full Price List'!B:R,7,FALSE)),"",(VLOOKUP(B176,'Full Price List'!B:R,7,FALSE)))</f>
        <v/>
      </c>
      <c r="I176" s="3" t="str">
        <f t="shared" si="4"/>
        <v/>
      </c>
      <c r="J176" s="4" t="str">
        <f t="shared" si="5"/>
        <v/>
      </c>
    </row>
    <row r="177" spans="1:10" x14ac:dyDescent="0.3">
      <c r="A177" s="25">
        <v>156</v>
      </c>
      <c r="B177" s="186"/>
      <c r="C177" s="35"/>
      <c r="D177" s="1" t="str">
        <f>IF(ISNA(VLOOKUP(B177,'Full Price List'!B:R,4,FALSE)),"",(VLOOKUP(B177,'Full Price List'!B:R,4,FALSE)))</f>
        <v/>
      </c>
      <c r="E177" s="1"/>
      <c r="F177" s="31" t="str">
        <f>IF(ISNA(VLOOKUP(B177,'Full Price List'!B:R,14,FALSE)),"",(VLOOKUP(B177,'Full Price List'!B:R,14,FALSE)))</f>
        <v/>
      </c>
      <c r="G177" s="2" t="str">
        <f>IF(ISNA(VLOOKUP(B177,'Full Price List'!B:R,9,FALSE)),"",(VLOOKUP(B177,'Full Price List'!B:R,9,FALSE)))</f>
        <v/>
      </c>
      <c r="H177" s="21" t="str">
        <f>IF(ISNA(VLOOKUP(B177,'Full Price List'!B:R,7,FALSE)),"",(VLOOKUP(B177,'Full Price List'!B:R,7,FALSE)))</f>
        <v/>
      </c>
      <c r="I177" s="3" t="str">
        <f t="shared" si="4"/>
        <v/>
      </c>
      <c r="J177" s="4" t="str">
        <f t="shared" si="5"/>
        <v/>
      </c>
    </row>
    <row r="178" spans="1:10" x14ac:dyDescent="0.3">
      <c r="A178" s="25">
        <v>157</v>
      </c>
      <c r="B178" s="186"/>
      <c r="C178" s="35"/>
      <c r="D178" s="1" t="str">
        <f>IF(ISNA(VLOOKUP(B178,'Full Price List'!B:R,4,FALSE)),"",(VLOOKUP(B178,'Full Price List'!B:R,4,FALSE)))</f>
        <v/>
      </c>
      <c r="E178" s="1"/>
      <c r="F178" s="31" t="str">
        <f>IF(ISNA(VLOOKUP(B178,'Full Price List'!B:R,14,FALSE)),"",(VLOOKUP(B178,'Full Price List'!B:R,14,FALSE)))</f>
        <v/>
      </c>
      <c r="G178" s="2" t="str">
        <f>IF(ISNA(VLOOKUP(B178,'Full Price List'!B:R,9,FALSE)),"",(VLOOKUP(B178,'Full Price List'!B:R,9,FALSE)))</f>
        <v/>
      </c>
      <c r="H178" s="21" t="str">
        <f>IF(ISNA(VLOOKUP(B178,'Full Price List'!B:R,7,FALSE)),"",(VLOOKUP(B178,'Full Price List'!B:R,7,FALSE)))</f>
        <v/>
      </c>
      <c r="I178" s="3" t="str">
        <f t="shared" si="4"/>
        <v/>
      </c>
      <c r="J178" s="4" t="str">
        <f t="shared" si="5"/>
        <v/>
      </c>
    </row>
    <row r="179" spans="1:10" x14ac:dyDescent="0.3">
      <c r="A179" s="25">
        <v>158</v>
      </c>
      <c r="B179" s="186"/>
      <c r="C179" s="35"/>
      <c r="D179" s="1" t="str">
        <f>IF(ISNA(VLOOKUP(B179,'Full Price List'!B:R,4,FALSE)),"",(VLOOKUP(B179,'Full Price List'!B:R,4,FALSE)))</f>
        <v/>
      </c>
      <c r="E179" s="1"/>
      <c r="F179" s="31" t="str">
        <f>IF(ISNA(VLOOKUP(B179,'Full Price List'!B:R,14,FALSE)),"",(VLOOKUP(B179,'Full Price List'!B:R,14,FALSE)))</f>
        <v/>
      </c>
      <c r="G179" s="2" t="str">
        <f>IF(ISNA(VLOOKUP(B179,'Full Price List'!B:R,9,FALSE)),"",(VLOOKUP(B179,'Full Price List'!B:R,9,FALSE)))</f>
        <v/>
      </c>
      <c r="H179" s="21" t="str">
        <f>IF(ISNA(VLOOKUP(B179,'Full Price List'!B:R,7,FALSE)),"",(VLOOKUP(B179,'Full Price List'!B:R,7,FALSE)))</f>
        <v/>
      </c>
      <c r="I179" s="3" t="str">
        <f t="shared" si="4"/>
        <v/>
      </c>
      <c r="J179" s="4" t="str">
        <f t="shared" si="5"/>
        <v/>
      </c>
    </row>
    <row r="180" spans="1:10" x14ac:dyDescent="0.3">
      <c r="A180" s="25">
        <v>159</v>
      </c>
      <c r="B180" s="186"/>
      <c r="C180" s="35"/>
      <c r="D180" s="1" t="str">
        <f>IF(ISNA(VLOOKUP(B180,'Full Price List'!B:R,4,FALSE)),"",(VLOOKUP(B180,'Full Price List'!B:R,4,FALSE)))</f>
        <v/>
      </c>
      <c r="E180" s="1"/>
      <c r="F180" s="31" t="str">
        <f>IF(ISNA(VLOOKUP(B180,'Full Price List'!B:R,14,FALSE)),"",(VLOOKUP(B180,'Full Price List'!B:R,14,FALSE)))</f>
        <v/>
      </c>
      <c r="G180" s="2" t="str">
        <f>IF(ISNA(VLOOKUP(B180,'Full Price List'!B:R,9,FALSE)),"",(VLOOKUP(B180,'Full Price List'!B:R,9,FALSE)))</f>
        <v/>
      </c>
      <c r="H180" s="21" t="str">
        <f>IF(ISNA(VLOOKUP(B180,'Full Price List'!B:R,7,FALSE)),"",(VLOOKUP(B180,'Full Price List'!B:R,7,FALSE)))</f>
        <v/>
      </c>
      <c r="I180" s="3" t="str">
        <f t="shared" si="4"/>
        <v/>
      </c>
      <c r="J180" s="4" t="str">
        <f t="shared" si="5"/>
        <v/>
      </c>
    </row>
    <row r="181" spans="1:10" x14ac:dyDescent="0.3">
      <c r="A181" s="25">
        <v>160</v>
      </c>
      <c r="B181" s="186"/>
      <c r="C181" s="35"/>
      <c r="D181" s="1" t="str">
        <f>IF(ISNA(VLOOKUP(B181,'Full Price List'!B:R,4,FALSE)),"",(VLOOKUP(B181,'Full Price List'!B:R,4,FALSE)))</f>
        <v/>
      </c>
      <c r="E181" s="1"/>
      <c r="F181" s="31" t="str">
        <f>IF(ISNA(VLOOKUP(B181,'Full Price List'!B:R,14,FALSE)),"",(VLOOKUP(B181,'Full Price List'!B:R,14,FALSE)))</f>
        <v/>
      </c>
      <c r="G181" s="2" t="str">
        <f>IF(ISNA(VLOOKUP(B181,'Full Price List'!B:R,9,FALSE)),"",(VLOOKUP(B181,'Full Price List'!B:R,9,FALSE)))</f>
        <v/>
      </c>
      <c r="H181" s="21" t="str">
        <f>IF(ISNA(VLOOKUP(B181,'Full Price List'!B:R,7,FALSE)),"",(VLOOKUP(B181,'Full Price List'!B:R,7,FALSE)))</f>
        <v/>
      </c>
      <c r="I181" s="3" t="str">
        <f t="shared" si="4"/>
        <v/>
      </c>
      <c r="J181" s="4" t="str">
        <f t="shared" si="5"/>
        <v/>
      </c>
    </row>
    <row r="182" spans="1:10" x14ac:dyDescent="0.3">
      <c r="A182" s="25">
        <v>161</v>
      </c>
      <c r="B182" s="186"/>
      <c r="C182" s="35"/>
      <c r="D182" s="1" t="str">
        <f>IF(ISNA(VLOOKUP(B182,'Full Price List'!B:R,4,FALSE)),"",(VLOOKUP(B182,'Full Price List'!B:R,4,FALSE)))</f>
        <v/>
      </c>
      <c r="E182" s="1"/>
      <c r="F182" s="31" t="str">
        <f>IF(ISNA(VLOOKUP(B182,'Full Price List'!B:R,14,FALSE)),"",(VLOOKUP(B182,'Full Price List'!B:R,14,FALSE)))</f>
        <v/>
      </c>
      <c r="G182" s="2" t="str">
        <f>IF(ISNA(VLOOKUP(B182,'Full Price List'!B:R,9,FALSE)),"",(VLOOKUP(B182,'Full Price List'!B:R,9,FALSE)))</f>
        <v/>
      </c>
      <c r="H182" s="21" t="str">
        <f>IF(ISNA(VLOOKUP(B182,'Full Price List'!B:R,7,FALSE)),"",(VLOOKUP(B182,'Full Price List'!B:R,7,FALSE)))</f>
        <v/>
      </c>
      <c r="I182" s="3" t="str">
        <f t="shared" si="4"/>
        <v/>
      </c>
      <c r="J182" s="4" t="str">
        <f t="shared" si="5"/>
        <v/>
      </c>
    </row>
    <row r="183" spans="1:10" x14ac:dyDescent="0.3">
      <c r="A183" s="25">
        <v>162</v>
      </c>
      <c r="B183" s="186"/>
      <c r="C183" s="35"/>
      <c r="D183" s="1" t="str">
        <f>IF(ISNA(VLOOKUP(B183,'Full Price List'!B:R,4,FALSE)),"",(VLOOKUP(B183,'Full Price List'!B:R,4,FALSE)))</f>
        <v/>
      </c>
      <c r="E183" s="1"/>
      <c r="F183" s="31" t="str">
        <f>IF(ISNA(VLOOKUP(B183,'Full Price List'!B:R,14,FALSE)),"",(VLOOKUP(B183,'Full Price List'!B:R,14,FALSE)))</f>
        <v/>
      </c>
      <c r="G183" s="2" t="str">
        <f>IF(ISNA(VLOOKUP(B183,'Full Price List'!B:R,9,FALSE)),"",(VLOOKUP(B183,'Full Price List'!B:R,9,FALSE)))</f>
        <v/>
      </c>
      <c r="H183" s="21" t="str">
        <f>IF(ISNA(VLOOKUP(B183,'Full Price List'!B:R,7,FALSE)),"",(VLOOKUP(B183,'Full Price List'!B:R,7,FALSE)))</f>
        <v/>
      </c>
      <c r="I183" s="3" t="str">
        <f t="shared" si="4"/>
        <v/>
      </c>
      <c r="J183" s="4" t="str">
        <f t="shared" si="5"/>
        <v/>
      </c>
    </row>
    <row r="184" spans="1:10" x14ac:dyDescent="0.3">
      <c r="A184" s="25">
        <v>163</v>
      </c>
      <c r="B184" s="186"/>
      <c r="C184" s="35"/>
      <c r="D184" s="1" t="str">
        <f>IF(ISNA(VLOOKUP(B184,'Full Price List'!B:R,4,FALSE)),"",(VLOOKUP(B184,'Full Price List'!B:R,4,FALSE)))</f>
        <v/>
      </c>
      <c r="E184" s="1"/>
      <c r="F184" s="31" t="str">
        <f>IF(ISNA(VLOOKUP(B184,'Full Price List'!B:R,14,FALSE)),"",(VLOOKUP(B184,'Full Price List'!B:R,14,FALSE)))</f>
        <v/>
      </c>
      <c r="G184" s="2" t="str">
        <f>IF(ISNA(VLOOKUP(B184,'Full Price List'!B:R,9,FALSE)),"",(VLOOKUP(B184,'Full Price List'!B:R,9,FALSE)))</f>
        <v/>
      </c>
      <c r="H184" s="21" t="str">
        <f>IF(ISNA(VLOOKUP(B184,'Full Price List'!B:R,7,FALSE)),"",(VLOOKUP(B184,'Full Price List'!B:R,7,FALSE)))</f>
        <v/>
      </c>
      <c r="I184" s="3" t="str">
        <f t="shared" si="4"/>
        <v/>
      </c>
      <c r="J184" s="4" t="str">
        <f t="shared" si="5"/>
        <v/>
      </c>
    </row>
    <row r="185" spans="1:10" x14ac:dyDescent="0.3">
      <c r="A185" s="25">
        <v>164</v>
      </c>
      <c r="B185" s="186"/>
      <c r="C185" s="35"/>
      <c r="D185" s="1" t="str">
        <f>IF(ISNA(VLOOKUP(B185,'Full Price List'!B:R,4,FALSE)),"",(VLOOKUP(B185,'Full Price List'!B:R,4,FALSE)))</f>
        <v/>
      </c>
      <c r="E185" s="1"/>
      <c r="F185" s="31" t="str">
        <f>IF(ISNA(VLOOKUP(B185,'Full Price List'!B:R,14,FALSE)),"",(VLOOKUP(B185,'Full Price List'!B:R,14,FALSE)))</f>
        <v/>
      </c>
      <c r="G185" s="2" t="str">
        <f>IF(ISNA(VLOOKUP(B185,'Full Price List'!B:R,9,FALSE)),"",(VLOOKUP(B185,'Full Price List'!B:R,9,FALSE)))</f>
        <v/>
      </c>
      <c r="H185" s="21" t="str">
        <f>IF(ISNA(VLOOKUP(B185,'Full Price List'!B:R,7,FALSE)),"",(VLOOKUP(B185,'Full Price List'!B:R,7,FALSE)))</f>
        <v/>
      </c>
      <c r="I185" s="3" t="str">
        <f t="shared" si="4"/>
        <v/>
      </c>
      <c r="J185" s="4" t="str">
        <f t="shared" si="5"/>
        <v/>
      </c>
    </row>
    <row r="186" spans="1:10" x14ac:dyDescent="0.3">
      <c r="A186" s="25">
        <v>165</v>
      </c>
      <c r="B186" s="186"/>
      <c r="C186" s="35"/>
      <c r="D186" s="1" t="str">
        <f>IF(ISNA(VLOOKUP(B186,'Full Price List'!B:R,4,FALSE)),"",(VLOOKUP(B186,'Full Price List'!B:R,4,FALSE)))</f>
        <v/>
      </c>
      <c r="E186" s="1"/>
      <c r="F186" s="31" t="str">
        <f>IF(ISNA(VLOOKUP(B186,'Full Price List'!B:R,14,FALSE)),"",(VLOOKUP(B186,'Full Price List'!B:R,14,FALSE)))</f>
        <v/>
      </c>
      <c r="G186" s="2" t="str">
        <f>IF(ISNA(VLOOKUP(B186,'Full Price List'!B:R,9,FALSE)),"",(VLOOKUP(B186,'Full Price List'!B:R,9,FALSE)))</f>
        <v/>
      </c>
      <c r="H186" s="21" t="str">
        <f>IF(ISNA(VLOOKUP(B186,'Full Price List'!B:R,7,FALSE)),"",(VLOOKUP(B186,'Full Price List'!B:R,7,FALSE)))</f>
        <v/>
      </c>
      <c r="I186" s="3" t="str">
        <f t="shared" si="4"/>
        <v/>
      </c>
      <c r="J186" s="4" t="str">
        <f t="shared" si="5"/>
        <v/>
      </c>
    </row>
    <row r="187" spans="1:10" x14ac:dyDescent="0.3">
      <c r="A187" s="25">
        <v>166</v>
      </c>
      <c r="B187" s="186"/>
      <c r="C187" s="35"/>
      <c r="D187" s="1" t="str">
        <f>IF(ISNA(VLOOKUP(B187,'Full Price List'!B:R,4,FALSE)),"",(VLOOKUP(B187,'Full Price List'!B:R,4,FALSE)))</f>
        <v/>
      </c>
      <c r="E187" s="1"/>
      <c r="F187" s="31" t="str">
        <f>IF(ISNA(VLOOKUP(B187,'Full Price List'!B:R,14,FALSE)),"",(VLOOKUP(B187,'Full Price List'!B:R,14,FALSE)))</f>
        <v/>
      </c>
      <c r="G187" s="2" t="str">
        <f>IF(ISNA(VLOOKUP(B187,'Full Price List'!B:R,9,FALSE)),"",(VLOOKUP(B187,'Full Price List'!B:R,9,FALSE)))</f>
        <v/>
      </c>
      <c r="H187" s="21" t="str">
        <f>IF(ISNA(VLOOKUP(B187,'Full Price List'!B:R,7,FALSE)),"",(VLOOKUP(B187,'Full Price List'!B:R,7,FALSE)))</f>
        <v/>
      </c>
      <c r="I187" s="3" t="str">
        <f t="shared" si="4"/>
        <v/>
      </c>
      <c r="J187" s="4" t="str">
        <f t="shared" si="5"/>
        <v/>
      </c>
    </row>
    <row r="188" spans="1:10" x14ac:dyDescent="0.3">
      <c r="A188" s="25">
        <v>167</v>
      </c>
      <c r="B188" s="186"/>
      <c r="C188" s="35"/>
      <c r="D188" s="1" t="str">
        <f>IF(ISNA(VLOOKUP(B188,'Full Price List'!B:R,4,FALSE)),"",(VLOOKUP(B188,'Full Price List'!B:R,4,FALSE)))</f>
        <v/>
      </c>
      <c r="E188" s="1"/>
      <c r="F188" s="31" t="str">
        <f>IF(ISNA(VLOOKUP(B188,'Full Price List'!B:R,14,FALSE)),"",(VLOOKUP(B188,'Full Price List'!B:R,14,FALSE)))</f>
        <v/>
      </c>
      <c r="G188" s="2" t="str">
        <f>IF(ISNA(VLOOKUP(B188,'Full Price List'!B:R,9,FALSE)),"",(VLOOKUP(B188,'Full Price List'!B:R,9,FALSE)))</f>
        <v/>
      </c>
      <c r="H188" s="21" t="str">
        <f>IF(ISNA(VLOOKUP(B188,'Full Price List'!B:R,7,FALSE)),"",(VLOOKUP(B188,'Full Price List'!B:R,7,FALSE)))</f>
        <v/>
      </c>
      <c r="I188" s="3" t="str">
        <f t="shared" si="4"/>
        <v/>
      </c>
      <c r="J188" s="4" t="str">
        <f t="shared" si="5"/>
        <v/>
      </c>
    </row>
    <row r="189" spans="1:10" x14ac:dyDescent="0.3">
      <c r="A189" s="25">
        <v>168</v>
      </c>
      <c r="B189" s="186"/>
      <c r="C189" s="35"/>
      <c r="D189" s="1" t="str">
        <f>IF(ISNA(VLOOKUP(B189,'Full Price List'!B:R,4,FALSE)),"",(VLOOKUP(B189,'Full Price List'!B:R,4,FALSE)))</f>
        <v/>
      </c>
      <c r="E189" s="1"/>
      <c r="F189" s="31" t="str">
        <f>IF(ISNA(VLOOKUP(B189,'Full Price List'!B:R,14,FALSE)),"",(VLOOKUP(B189,'Full Price List'!B:R,14,FALSE)))</f>
        <v/>
      </c>
      <c r="G189" s="2" t="str">
        <f>IF(ISNA(VLOOKUP(B189,'Full Price List'!B:R,9,FALSE)),"",(VLOOKUP(B189,'Full Price List'!B:R,9,FALSE)))</f>
        <v/>
      </c>
      <c r="H189" s="21" t="str">
        <f>IF(ISNA(VLOOKUP(B189,'Full Price List'!B:R,7,FALSE)),"",(VLOOKUP(B189,'Full Price List'!B:R,7,FALSE)))</f>
        <v/>
      </c>
      <c r="I189" s="3" t="str">
        <f t="shared" si="4"/>
        <v/>
      </c>
      <c r="J189" s="4" t="str">
        <f t="shared" si="5"/>
        <v/>
      </c>
    </row>
    <row r="190" spans="1:10" x14ac:dyDescent="0.3">
      <c r="A190" s="25">
        <v>169</v>
      </c>
      <c r="B190" s="186"/>
      <c r="C190" s="35"/>
      <c r="D190" s="1" t="str">
        <f>IF(ISNA(VLOOKUP(B190,'Full Price List'!B:R,4,FALSE)),"",(VLOOKUP(B190,'Full Price List'!B:R,4,FALSE)))</f>
        <v/>
      </c>
      <c r="E190" s="1"/>
      <c r="F190" s="31" t="str">
        <f>IF(ISNA(VLOOKUP(B190,'Full Price List'!B:R,14,FALSE)),"",(VLOOKUP(B190,'Full Price List'!B:R,14,FALSE)))</f>
        <v/>
      </c>
      <c r="G190" s="2" t="str">
        <f>IF(ISNA(VLOOKUP(B190,'Full Price List'!B:R,9,FALSE)),"",(VLOOKUP(B190,'Full Price List'!B:R,9,FALSE)))</f>
        <v/>
      </c>
      <c r="H190" s="21" t="str">
        <f>IF(ISNA(VLOOKUP(B190,'Full Price List'!B:R,7,FALSE)),"",(VLOOKUP(B190,'Full Price List'!B:R,7,FALSE)))</f>
        <v/>
      </c>
      <c r="I190" s="3" t="str">
        <f t="shared" si="4"/>
        <v/>
      </c>
      <c r="J190" s="4" t="str">
        <f t="shared" si="5"/>
        <v/>
      </c>
    </row>
    <row r="191" spans="1:10" x14ac:dyDescent="0.3">
      <c r="A191" s="25">
        <v>170</v>
      </c>
      <c r="B191" s="186"/>
      <c r="C191" s="35"/>
      <c r="D191" s="1" t="str">
        <f>IF(ISNA(VLOOKUP(B191,'Full Price List'!B:R,4,FALSE)),"",(VLOOKUP(B191,'Full Price List'!B:R,4,FALSE)))</f>
        <v/>
      </c>
      <c r="E191" s="1"/>
      <c r="F191" s="31" t="str">
        <f>IF(ISNA(VLOOKUP(B191,'Full Price List'!B:R,14,FALSE)),"",(VLOOKUP(B191,'Full Price List'!B:R,14,FALSE)))</f>
        <v/>
      </c>
      <c r="G191" s="2" t="str">
        <f>IF(ISNA(VLOOKUP(B191,'Full Price List'!B:R,9,FALSE)),"",(VLOOKUP(B191,'Full Price List'!B:R,9,FALSE)))</f>
        <v/>
      </c>
      <c r="H191" s="21" t="str">
        <f>IF(ISNA(VLOOKUP(B191,'Full Price List'!B:R,7,FALSE)),"",(VLOOKUP(B191,'Full Price List'!B:R,7,FALSE)))</f>
        <v/>
      </c>
      <c r="I191" s="3" t="str">
        <f t="shared" si="4"/>
        <v/>
      </c>
      <c r="J191" s="4" t="str">
        <f t="shared" si="5"/>
        <v/>
      </c>
    </row>
    <row r="192" spans="1:10" x14ac:dyDescent="0.3">
      <c r="A192" s="25">
        <v>171</v>
      </c>
      <c r="B192" s="186"/>
      <c r="C192" s="35"/>
      <c r="D192" s="1" t="str">
        <f>IF(ISNA(VLOOKUP(B192,'Full Price List'!B:R,4,FALSE)),"",(VLOOKUP(B192,'Full Price List'!B:R,4,FALSE)))</f>
        <v/>
      </c>
      <c r="E192" s="1"/>
      <c r="F192" s="31" t="str">
        <f>IF(ISNA(VLOOKUP(B192,'Full Price List'!B:R,14,FALSE)),"",(VLOOKUP(B192,'Full Price List'!B:R,14,FALSE)))</f>
        <v/>
      </c>
      <c r="G192" s="2" t="str">
        <f>IF(ISNA(VLOOKUP(B192,'Full Price List'!B:R,9,FALSE)),"",(VLOOKUP(B192,'Full Price List'!B:R,9,FALSE)))</f>
        <v/>
      </c>
      <c r="H192" s="21" t="str">
        <f>IF(ISNA(VLOOKUP(B192,'Full Price List'!B:R,7,FALSE)),"",(VLOOKUP(B192,'Full Price List'!B:R,7,FALSE)))</f>
        <v/>
      </c>
      <c r="I192" s="3" t="str">
        <f t="shared" si="4"/>
        <v/>
      </c>
      <c r="J192" s="4" t="str">
        <f t="shared" si="5"/>
        <v/>
      </c>
    </row>
    <row r="193" spans="1:10" x14ac:dyDescent="0.3">
      <c r="A193" s="25">
        <v>172</v>
      </c>
      <c r="B193" s="186"/>
      <c r="C193" s="35"/>
      <c r="D193" s="1" t="str">
        <f>IF(ISNA(VLOOKUP(B193,'Full Price List'!B:R,4,FALSE)),"",(VLOOKUP(B193,'Full Price List'!B:R,4,FALSE)))</f>
        <v/>
      </c>
      <c r="E193" s="1"/>
      <c r="F193" s="31" t="str">
        <f>IF(ISNA(VLOOKUP(B193,'Full Price List'!B:R,14,FALSE)),"",(VLOOKUP(B193,'Full Price List'!B:R,14,FALSE)))</f>
        <v/>
      </c>
      <c r="G193" s="2" t="str">
        <f>IF(ISNA(VLOOKUP(B193,'Full Price List'!B:R,9,FALSE)),"",(VLOOKUP(B193,'Full Price List'!B:R,9,FALSE)))</f>
        <v/>
      </c>
      <c r="H193" s="21" t="str">
        <f>IF(ISNA(VLOOKUP(B193,'Full Price List'!B:R,7,FALSE)),"",(VLOOKUP(B193,'Full Price List'!B:R,7,FALSE)))</f>
        <v/>
      </c>
      <c r="I193" s="3" t="str">
        <f t="shared" si="4"/>
        <v/>
      </c>
      <c r="J193" s="4" t="str">
        <f t="shared" si="5"/>
        <v/>
      </c>
    </row>
    <row r="194" spans="1:10" x14ac:dyDescent="0.3">
      <c r="A194" s="25">
        <v>173</v>
      </c>
      <c r="B194" s="186"/>
      <c r="C194" s="35"/>
      <c r="D194" s="1" t="str">
        <f>IF(ISNA(VLOOKUP(B194,'Full Price List'!B:R,4,FALSE)),"",(VLOOKUP(B194,'Full Price List'!B:R,4,FALSE)))</f>
        <v/>
      </c>
      <c r="E194" s="1"/>
      <c r="F194" s="31" t="str">
        <f>IF(ISNA(VLOOKUP(B194,'Full Price List'!B:R,14,FALSE)),"",(VLOOKUP(B194,'Full Price List'!B:R,14,FALSE)))</f>
        <v/>
      </c>
      <c r="G194" s="2" t="str">
        <f>IF(ISNA(VLOOKUP(B194,'Full Price List'!B:R,9,FALSE)),"",(VLOOKUP(B194,'Full Price List'!B:R,9,FALSE)))</f>
        <v/>
      </c>
      <c r="H194" s="21" t="str">
        <f>IF(ISNA(VLOOKUP(B194,'Full Price List'!B:R,7,FALSE)),"",(VLOOKUP(B194,'Full Price List'!B:R,7,FALSE)))</f>
        <v/>
      </c>
      <c r="I194" s="3" t="str">
        <f t="shared" si="4"/>
        <v/>
      </c>
      <c r="J194" s="4" t="str">
        <f t="shared" si="5"/>
        <v/>
      </c>
    </row>
    <row r="195" spans="1:10" x14ac:dyDescent="0.3">
      <c r="A195" s="25">
        <v>174</v>
      </c>
      <c r="B195" s="186"/>
      <c r="C195" s="35"/>
      <c r="D195" s="1" t="str">
        <f>IF(ISNA(VLOOKUP(B195,'Full Price List'!B:R,4,FALSE)),"",(VLOOKUP(B195,'Full Price List'!B:R,4,FALSE)))</f>
        <v/>
      </c>
      <c r="E195" s="1"/>
      <c r="F195" s="31" t="str">
        <f>IF(ISNA(VLOOKUP(B195,'Full Price List'!B:R,14,FALSE)),"",(VLOOKUP(B195,'Full Price List'!B:R,14,FALSE)))</f>
        <v/>
      </c>
      <c r="G195" s="2" t="str">
        <f>IF(ISNA(VLOOKUP(B195,'Full Price List'!B:R,9,FALSE)),"",(VLOOKUP(B195,'Full Price List'!B:R,9,FALSE)))</f>
        <v/>
      </c>
      <c r="H195" s="21" t="str">
        <f>IF(ISNA(VLOOKUP(B195,'Full Price List'!B:R,7,FALSE)),"",(VLOOKUP(B195,'Full Price List'!B:R,7,FALSE)))</f>
        <v/>
      </c>
      <c r="I195" s="3" t="str">
        <f t="shared" si="4"/>
        <v/>
      </c>
      <c r="J195" s="4" t="str">
        <f t="shared" si="5"/>
        <v/>
      </c>
    </row>
    <row r="196" spans="1:10" x14ac:dyDescent="0.3">
      <c r="A196" s="25">
        <v>175</v>
      </c>
      <c r="B196" s="186"/>
      <c r="C196" s="35"/>
      <c r="D196" s="1" t="str">
        <f>IF(ISNA(VLOOKUP(B196,'Full Price List'!B:R,4,FALSE)),"",(VLOOKUP(B196,'Full Price List'!B:R,4,FALSE)))</f>
        <v/>
      </c>
      <c r="E196" s="1"/>
      <c r="F196" s="31" t="str">
        <f>IF(ISNA(VLOOKUP(B196,'Full Price List'!B:R,14,FALSE)),"",(VLOOKUP(B196,'Full Price List'!B:R,14,FALSE)))</f>
        <v/>
      </c>
      <c r="G196" s="2" t="str">
        <f>IF(ISNA(VLOOKUP(B196,'Full Price List'!B:R,9,FALSE)),"",(VLOOKUP(B196,'Full Price List'!B:R,9,FALSE)))</f>
        <v/>
      </c>
      <c r="H196" s="21" t="str">
        <f>IF(ISNA(VLOOKUP(B196,'Full Price List'!B:R,7,FALSE)),"",(VLOOKUP(B196,'Full Price List'!B:R,7,FALSE)))</f>
        <v/>
      </c>
      <c r="I196" s="3" t="str">
        <f t="shared" si="4"/>
        <v/>
      </c>
      <c r="J196" s="4" t="str">
        <f t="shared" si="5"/>
        <v/>
      </c>
    </row>
    <row r="197" spans="1:10" x14ac:dyDescent="0.3">
      <c r="A197" s="25">
        <v>176</v>
      </c>
      <c r="B197" s="186"/>
      <c r="C197" s="35"/>
      <c r="D197" s="1" t="str">
        <f>IF(ISNA(VLOOKUP(B197,'Full Price List'!B:R,4,FALSE)),"",(VLOOKUP(B197,'Full Price List'!B:R,4,FALSE)))</f>
        <v/>
      </c>
      <c r="E197" s="1"/>
      <c r="F197" s="31" t="str">
        <f>IF(ISNA(VLOOKUP(B197,'Full Price List'!B:R,14,FALSE)),"",(VLOOKUP(B197,'Full Price List'!B:R,14,FALSE)))</f>
        <v/>
      </c>
      <c r="G197" s="2" t="str">
        <f>IF(ISNA(VLOOKUP(B197,'Full Price List'!B:R,9,FALSE)),"",(VLOOKUP(B197,'Full Price List'!B:R,9,FALSE)))</f>
        <v/>
      </c>
      <c r="H197" s="21" t="str">
        <f>IF(ISNA(VLOOKUP(B197,'Full Price List'!B:R,7,FALSE)),"",(VLOOKUP(B197,'Full Price List'!B:R,7,FALSE)))</f>
        <v/>
      </c>
      <c r="I197" s="3" t="str">
        <f t="shared" si="4"/>
        <v/>
      </c>
      <c r="J197" s="4" t="str">
        <f t="shared" si="5"/>
        <v/>
      </c>
    </row>
    <row r="198" spans="1:10" x14ac:dyDescent="0.3">
      <c r="A198" s="25">
        <v>177</v>
      </c>
      <c r="B198" s="186"/>
      <c r="C198" s="35"/>
      <c r="D198" s="1" t="str">
        <f>IF(ISNA(VLOOKUP(B198,'Full Price List'!B:R,4,FALSE)),"",(VLOOKUP(B198,'Full Price List'!B:R,4,FALSE)))</f>
        <v/>
      </c>
      <c r="E198" s="1"/>
      <c r="F198" s="31" t="str">
        <f>IF(ISNA(VLOOKUP(B198,'Full Price List'!B:R,14,FALSE)),"",(VLOOKUP(B198,'Full Price List'!B:R,14,FALSE)))</f>
        <v/>
      </c>
      <c r="G198" s="2" t="str">
        <f>IF(ISNA(VLOOKUP(B198,'Full Price List'!B:R,9,FALSE)),"",(VLOOKUP(B198,'Full Price List'!B:R,9,FALSE)))</f>
        <v/>
      </c>
      <c r="H198" s="21" t="str">
        <f>IF(ISNA(VLOOKUP(B198,'Full Price List'!B:R,7,FALSE)),"",(VLOOKUP(B198,'Full Price List'!B:R,7,FALSE)))</f>
        <v/>
      </c>
      <c r="I198" s="3" t="str">
        <f t="shared" si="4"/>
        <v/>
      </c>
      <c r="J198" s="4" t="str">
        <f t="shared" si="5"/>
        <v/>
      </c>
    </row>
    <row r="199" spans="1:10" x14ac:dyDescent="0.3">
      <c r="A199" s="25">
        <v>178</v>
      </c>
      <c r="B199" s="186"/>
      <c r="C199" s="35"/>
      <c r="D199" s="1" t="str">
        <f>IF(ISNA(VLOOKUP(B199,'Full Price List'!B:R,4,FALSE)),"",(VLOOKUP(B199,'Full Price List'!B:R,4,FALSE)))</f>
        <v/>
      </c>
      <c r="E199" s="1"/>
      <c r="F199" s="31" t="str">
        <f>IF(ISNA(VLOOKUP(B199,'Full Price List'!B:R,14,FALSE)),"",(VLOOKUP(B199,'Full Price List'!B:R,14,FALSE)))</f>
        <v/>
      </c>
      <c r="G199" s="2" t="str">
        <f>IF(ISNA(VLOOKUP(B199,'Full Price List'!B:R,9,FALSE)),"",(VLOOKUP(B199,'Full Price List'!B:R,9,FALSE)))</f>
        <v/>
      </c>
      <c r="H199" s="21" t="str">
        <f>IF(ISNA(VLOOKUP(B199,'Full Price List'!B:R,7,FALSE)),"",(VLOOKUP(B199,'Full Price List'!B:R,7,FALSE)))</f>
        <v/>
      </c>
      <c r="I199" s="3" t="str">
        <f t="shared" si="4"/>
        <v/>
      </c>
      <c r="J199" s="4" t="str">
        <f t="shared" si="5"/>
        <v/>
      </c>
    </row>
    <row r="200" spans="1:10" x14ac:dyDescent="0.3">
      <c r="A200" s="25">
        <v>179</v>
      </c>
      <c r="B200" s="186"/>
      <c r="C200" s="35"/>
      <c r="D200" s="1" t="str">
        <f>IF(ISNA(VLOOKUP(B200,'Full Price List'!B:R,4,FALSE)),"",(VLOOKUP(B200,'Full Price List'!B:R,4,FALSE)))</f>
        <v/>
      </c>
      <c r="E200" s="1"/>
      <c r="F200" s="31" t="str">
        <f>IF(ISNA(VLOOKUP(B200,'Full Price List'!B:R,14,FALSE)),"",(VLOOKUP(B200,'Full Price List'!B:R,14,FALSE)))</f>
        <v/>
      </c>
      <c r="G200" s="2" t="str">
        <f>IF(ISNA(VLOOKUP(B200,'Full Price List'!B:R,9,FALSE)),"",(VLOOKUP(B200,'Full Price List'!B:R,9,FALSE)))</f>
        <v/>
      </c>
      <c r="H200" s="21" t="str">
        <f>IF(ISNA(VLOOKUP(B200,'Full Price List'!B:R,7,FALSE)),"",(VLOOKUP(B200,'Full Price List'!B:R,7,FALSE)))</f>
        <v/>
      </c>
      <c r="I200" s="3" t="str">
        <f t="shared" si="4"/>
        <v/>
      </c>
      <c r="J200" s="4" t="str">
        <f t="shared" si="5"/>
        <v/>
      </c>
    </row>
    <row r="201" spans="1:10" x14ac:dyDescent="0.3">
      <c r="A201" s="25">
        <v>180</v>
      </c>
      <c r="B201" s="186"/>
      <c r="C201" s="35"/>
      <c r="D201" s="1" t="str">
        <f>IF(ISNA(VLOOKUP(B201,'Full Price List'!B:R,4,FALSE)),"",(VLOOKUP(B201,'Full Price List'!B:R,4,FALSE)))</f>
        <v/>
      </c>
      <c r="E201" s="1"/>
      <c r="F201" s="31" t="str">
        <f>IF(ISNA(VLOOKUP(B201,'Full Price List'!B:R,14,FALSE)),"",(VLOOKUP(B201,'Full Price List'!B:R,14,FALSE)))</f>
        <v/>
      </c>
      <c r="G201" s="2" t="str">
        <f>IF(ISNA(VLOOKUP(B201,'Full Price List'!B:R,9,FALSE)),"",(VLOOKUP(B201,'Full Price List'!B:R,9,FALSE)))</f>
        <v/>
      </c>
      <c r="H201" s="21" t="str">
        <f>IF(ISNA(VLOOKUP(B201,'Full Price List'!B:R,7,FALSE)),"",(VLOOKUP(B201,'Full Price List'!B:R,7,FALSE)))</f>
        <v/>
      </c>
      <c r="I201" s="3" t="str">
        <f t="shared" si="4"/>
        <v/>
      </c>
      <c r="J201" s="4" t="str">
        <f t="shared" si="5"/>
        <v/>
      </c>
    </row>
    <row r="202" spans="1:10" x14ac:dyDescent="0.3">
      <c r="A202" s="25">
        <v>181</v>
      </c>
      <c r="B202" s="186"/>
      <c r="C202" s="35"/>
      <c r="D202" s="1" t="str">
        <f>IF(ISNA(VLOOKUP(B202,'Full Price List'!B:R,4,FALSE)),"",(VLOOKUP(B202,'Full Price List'!B:R,4,FALSE)))</f>
        <v/>
      </c>
      <c r="E202" s="1"/>
      <c r="F202" s="31" t="str">
        <f>IF(ISNA(VLOOKUP(B202,'Full Price List'!B:R,14,FALSE)),"",(VLOOKUP(B202,'Full Price List'!B:R,14,FALSE)))</f>
        <v/>
      </c>
      <c r="G202" s="2" t="str">
        <f>IF(ISNA(VLOOKUP(B202,'Full Price List'!B:R,9,FALSE)),"",(VLOOKUP(B202,'Full Price List'!B:R,9,FALSE)))</f>
        <v/>
      </c>
      <c r="H202" s="21" t="str">
        <f>IF(ISNA(VLOOKUP(B202,'Full Price List'!B:R,7,FALSE)),"",(VLOOKUP(B202,'Full Price List'!B:R,7,FALSE)))</f>
        <v/>
      </c>
      <c r="I202" s="3" t="str">
        <f t="shared" si="4"/>
        <v/>
      </c>
      <c r="J202" s="4" t="str">
        <f t="shared" si="5"/>
        <v/>
      </c>
    </row>
    <row r="203" spans="1:10" x14ac:dyDescent="0.3">
      <c r="A203" s="25">
        <v>182</v>
      </c>
      <c r="B203" s="186"/>
      <c r="C203" s="35"/>
      <c r="D203" s="1" t="str">
        <f>IF(ISNA(VLOOKUP(B203,'Full Price List'!B:R,4,FALSE)),"",(VLOOKUP(B203,'Full Price List'!B:R,4,FALSE)))</f>
        <v/>
      </c>
      <c r="E203" s="1"/>
      <c r="F203" s="31" t="str">
        <f>IF(ISNA(VLOOKUP(B203,'Full Price List'!B:R,14,FALSE)),"",(VLOOKUP(B203,'Full Price List'!B:R,14,FALSE)))</f>
        <v/>
      </c>
      <c r="G203" s="2" t="str">
        <f>IF(ISNA(VLOOKUP(B203,'Full Price List'!B:R,9,FALSE)),"",(VLOOKUP(B203,'Full Price List'!B:R,9,FALSE)))</f>
        <v/>
      </c>
      <c r="H203" s="21" t="str">
        <f>IF(ISNA(VLOOKUP(B203,'Full Price List'!B:R,7,FALSE)),"",(VLOOKUP(B203,'Full Price List'!B:R,7,FALSE)))</f>
        <v/>
      </c>
      <c r="I203" s="3" t="str">
        <f t="shared" si="4"/>
        <v/>
      </c>
      <c r="J203" s="4" t="str">
        <f t="shared" si="5"/>
        <v/>
      </c>
    </row>
    <row r="204" spans="1:10" x14ac:dyDescent="0.3">
      <c r="A204" s="25">
        <v>183</v>
      </c>
      <c r="B204" s="186"/>
      <c r="C204" s="35"/>
      <c r="D204" s="1" t="str">
        <f>IF(ISNA(VLOOKUP(B204,'Full Price List'!B:R,4,FALSE)),"",(VLOOKUP(B204,'Full Price List'!B:R,4,FALSE)))</f>
        <v/>
      </c>
      <c r="E204" s="1"/>
      <c r="F204" s="31" t="str">
        <f>IF(ISNA(VLOOKUP(B204,'Full Price List'!B:R,14,FALSE)),"",(VLOOKUP(B204,'Full Price List'!B:R,14,FALSE)))</f>
        <v/>
      </c>
      <c r="G204" s="2" t="str">
        <f>IF(ISNA(VLOOKUP(B204,'Full Price List'!B:R,9,FALSE)),"",(VLOOKUP(B204,'Full Price List'!B:R,9,FALSE)))</f>
        <v/>
      </c>
      <c r="H204" s="21" t="str">
        <f>IF(ISNA(VLOOKUP(B204,'Full Price List'!B:R,7,FALSE)),"",(VLOOKUP(B204,'Full Price List'!B:R,7,FALSE)))</f>
        <v/>
      </c>
      <c r="I204" s="3" t="str">
        <f t="shared" si="4"/>
        <v/>
      </c>
      <c r="J204" s="4" t="str">
        <f t="shared" si="5"/>
        <v/>
      </c>
    </row>
    <row r="205" spans="1:10" x14ac:dyDescent="0.3">
      <c r="A205" s="25">
        <v>184</v>
      </c>
      <c r="B205" s="186"/>
      <c r="C205" s="35"/>
      <c r="D205" s="1" t="str">
        <f>IF(ISNA(VLOOKUP(B205,'Full Price List'!B:R,4,FALSE)),"",(VLOOKUP(B205,'Full Price List'!B:R,4,FALSE)))</f>
        <v/>
      </c>
      <c r="E205" s="1"/>
      <c r="F205" s="31" t="str">
        <f>IF(ISNA(VLOOKUP(B205,'Full Price List'!B:R,14,FALSE)),"",(VLOOKUP(B205,'Full Price List'!B:R,14,FALSE)))</f>
        <v/>
      </c>
      <c r="G205" s="2" t="str">
        <f>IF(ISNA(VLOOKUP(B205,'Full Price List'!B:R,9,FALSE)),"",(VLOOKUP(B205,'Full Price List'!B:R,9,FALSE)))</f>
        <v/>
      </c>
      <c r="H205" s="21" t="str">
        <f>IF(ISNA(VLOOKUP(B205,'Full Price List'!B:R,7,FALSE)),"",(VLOOKUP(B205,'Full Price List'!B:R,7,FALSE)))</f>
        <v/>
      </c>
      <c r="I205" s="3" t="str">
        <f t="shared" si="4"/>
        <v/>
      </c>
      <c r="J205" s="4" t="str">
        <f t="shared" si="5"/>
        <v/>
      </c>
    </row>
    <row r="206" spans="1:10" x14ac:dyDescent="0.3">
      <c r="A206" s="25">
        <v>185</v>
      </c>
      <c r="B206" s="186"/>
      <c r="C206" s="35"/>
      <c r="D206" s="1" t="str">
        <f>IF(ISNA(VLOOKUP(B206,'Full Price List'!B:R,4,FALSE)),"",(VLOOKUP(B206,'Full Price List'!B:R,4,FALSE)))</f>
        <v/>
      </c>
      <c r="E206" s="1"/>
      <c r="F206" s="31" t="str">
        <f>IF(ISNA(VLOOKUP(B206,'Full Price List'!B:R,14,FALSE)),"",(VLOOKUP(B206,'Full Price List'!B:R,14,FALSE)))</f>
        <v/>
      </c>
      <c r="G206" s="2" t="str">
        <f>IF(ISNA(VLOOKUP(B206,'Full Price List'!B:R,9,FALSE)),"",(VLOOKUP(B206,'Full Price List'!B:R,9,FALSE)))</f>
        <v/>
      </c>
      <c r="H206" s="21" t="str">
        <f>IF(ISNA(VLOOKUP(B206,'Full Price List'!B:R,7,FALSE)),"",(VLOOKUP(B206,'Full Price List'!B:R,7,FALSE)))</f>
        <v/>
      </c>
      <c r="I206" s="3" t="str">
        <f t="shared" si="4"/>
        <v/>
      </c>
      <c r="J206" s="4" t="str">
        <f t="shared" si="5"/>
        <v/>
      </c>
    </row>
    <row r="207" spans="1:10" x14ac:dyDescent="0.3">
      <c r="A207" s="25">
        <v>186</v>
      </c>
      <c r="B207" s="186"/>
      <c r="C207" s="35"/>
      <c r="D207" s="1" t="str">
        <f>IF(ISNA(VLOOKUP(B207,'Full Price List'!B:R,4,FALSE)),"",(VLOOKUP(B207,'Full Price List'!B:R,4,FALSE)))</f>
        <v/>
      </c>
      <c r="E207" s="1"/>
      <c r="F207" s="31" t="str">
        <f>IF(ISNA(VLOOKUP(B207,'Full Price List'!B:R,14,FALSE)),"",(VLOOKUP(B207,'Full Price List'!B:R,14,FALSE)))</f>
        <v/>
      </c>
      <c r="G207" s="2" t="str">
        <f>IF(ISNA(VLOOKUP(B207,'Full Price List'!B:R,9,FALSE)),"",(VLOOKUP(B207,'Full Price List'!B:R,9,FALSE)))</f>
        <v/>
      </c>
      <c r="H207" s="21" t="str">
        <f>IF(ISNA(VLOOKUP(B207,'Full Price List'!B:R,7,FALSE)),"",(VLOOKUP(B207,'Full Price List'!B:R,7,FALSE)))</f>
        <v/>
      </c>
      <c r="I207" s="3" t="str">
        <f t="shared" si="4"/>
        <v/>
      </c>
      <c r="J207" s="4" t="str">
        <f t="shared" si="5"/>
        <v/>
      </c>
    </row>
    <row r="208" spans="1:10" x14ac:dyDescent="0.3">
      <c r="A208" s="25">
        <v>187</v>
      </c>
      <c r="B208" s="186"/>
      <c r="C208" s="35"/>
      <c r="D208" s="1" t="str">
        <f>IF(ISNA(VLOOKUP(B208,'Full Price List'!B:R,4,FALSE)),"",(VLOOKUP(B208,'Full Price List'!B:R,4,FALSE)))</f>
        <v/>
      </c>
      <c r="E208" s="1"/>
      <c r="F208" s="31" t="str">
        <f>IF(ISNA(VLOOKUP(B208,'Full Price List'!B:R,14,FALSE)),"",(VLOOKUP(B208,'Full Price List'!B:R,14,FALSE)))</f>
        <v/>
      </c>
      <c r="G208" s="2" t="str">
        <f>IF(ISNA(VLOOKUP(B208,'Full Price List'!B:R,9,FALSE)),"",(VLOOKUP(B208,'Full Price List'!B:R,9,FALSE)))</f>
        <v/>
      </c>
      <c r="H208" s="21" t="str">
        <f>IF(ISNA(VLOOKUP(B208,'Full Price List'!B:R,7,FALSE)),"",(VLOOKUP(B208,'Full Price List'!B:R,7,FALSE)))</f>
        <v/>
      </c>
      <c r="I208" s="3" t="str">
        <f t="shared" si="4"/>
        <v/>
      </c>
      <c r="J208" s="4" t="str">
        <f t="shared" si="5"/>
        <v/>
      </c>
    </row>
    <row r="209" spans="1:10" x14ac:dyDescent="0.3">
      <c r="A209" s="25">
        <v>188</v>
      </c>
      <c r="B209" s="186"/>
      <c r="C209" s="35"/>
      <c r="D209" s="1" t="str">
        <f>IF(ISNA(VLOOKUP(B209,'Full Price List'!B:R,4,FALSE)),"",(VLOOKUP(B209,'Full Price List'!B:R,4,FALSE)))</f>
        <v/>
      </c>
      <c r="E209" s="1"/>
      <c r="F209" s="31" t="str">
        <f>IF(ISNA(VLOOKUP(B209,'Full Price List'!B:R,14,FALSE)),"",(VLOOKUP(B209,'Full Price List'!B:R,14,FALSE)))</f>
        <v/>
      </c>
      <c r="G209" s="2" t="str">
        <f>IF(ISNA(VLOOKUP(B209,'Full Price List'!B:R,9,FALSE)),"",(VLOOKUP(B209,'Full Price List'!B:R,9,FALSE)))</f>
        <v/>
      </c>
      <c r="H209" s="21" t="str">
        <f>IF(ISNA(VLOOKUP(B209,'Full Price List'!B:R,7,FALSE)),"",(VLOOKUP(B209,'Full Price List'!B:R,7,FALSE)))</f>
        <v/>
      </c>
      <c r="I209" s="3" t="str">
        <f t="shared" si="4"/>
        <v/>
      </c>
      <c r="J209" s="4" t="str">
        <f t="shared" si="5"/>
        <v/>
      </c>
    </row>
    <row r="210" spans="1:10" x14ac:dyDescent="0.3">
      <c r="A210" s="25">
        <v>189</v>
      </c>
      <c r="B210" s="186"/>
      <c r="C210" s="35"/>
      <c r="D210" s="1" t="str">
        <f>IF(ISNA(VLOOKUP(B210,'Full Price List'!B:R,4,FALSE)),"",(VLOOKUP(B210,'Full Price List'!B:R,4,FALSE)))</f>
        <v/>
      </c>
      <c r="E210" s="1"/>
      <c r="F210" s="31" t="str">
        <f>IF(ISNA(VLOOKUP(B210,'Full Price List'!B:R,14,FALSE)),"",(VLOOKUP(B210,'Full Price List'!B:R,14,FALSE)))</f>
        <v/>
      </c>
      <c r="G210" s="2" t="str">
        <f>IF(ISNA(VLOOKUP(B210,'Full Price List'!B:R,9,FALSE)),"",(VLOOKUP(B210,'Full Price List'!B:R,9,FALSE)))</f>
        <v/>
      </c>
      <c r="H210" s="21" t="str">
        <f>IF(ISNA(VLOOKUP(B210,'Full Price List'!B:R,7,FALSE)),"",(VLOOKUP(B210,'Full Price List'!B:R,7,FALSE)))</f>
        <v/>
      </c>
      <c r="I210" s="3" t="str">
        <f t="shared" si="4"/>
        <v/>
      </c>
      <c r="J210" s="4" t="str">
        <f t="shared" si="5"/>
        <v/>
      </c>
    </row>
    <row r="211" spans="1:10" x14ac:dyDescent="0.3">
      <c r="A211" s="25">
        <v>190</v>
      </c>
      <c r="B211" s="186"/>
      <c r="C211" s="35"/>
      <c r="D211" s="1" t="str">
        <f>IF(ISNA(VLOOKUP(B211,'Full Price List'!B:R,4,FALSE)),"",(VLOOKUP(B211,'Full Price List'!B:R,4,FALSE)))</f>
        <v/>
      </c>
      <c r="E211" s="1"/>
      <c r="F211" s="31" t="str">
        <f>IF(ISNA(VLOOKUP(B211,'Full Price List'!B:R,14,FALSE)),"",(VLOOKUP(B211,'Full Price List'!B:R,14,FALSE)))</f>
        <v/>
      </c>
      <c r="G211" s="2" t="str">
        <f>IF(ISNA(VLOOKUP(B211,'Full Price List'!B:R,9,FALSE)),"",(VLOOKUP(B211,'Full Price List'!B:R,9,FALSE)))</f>
        <v/>
      </c>
      <c r="H211" s="21" t="str">
        <f>IF(ISNA(VLOOKUP(B211,'Full Price List'!B:R,7,FALSE)),"",(VLOOKUP(B211,'Full Price List'!B:R,7,FALSE)))</f>
        <v/>
      </c>
      <c r="I211" s="3" t="str">
        <f t="shared" si="4"/>
        <v/>
      </c>
      <c r="J211" s="4" t="str">
        <f t="shared" si="5"/>
        <v/>
      </c>
    </row>
    <row r="212" spans="1:10" x14ac:dyDescent="0.3">
      <c r="A212" s="25">
        <v>191</v>
      </c>
      <c r="B212" s="186"/>
      <c r="C212" s="35"/>
      <c r="D212" s="1" t="str">
        <f>IF(ISNA(VLOOKUP(B212,'Full Price List'!B:R,4,FALSE)),"",(VLOOKUP(B212,'Full Price List'!B:R,4,FALSE)))</f>
        <v/>
      </c>
      <c r="E212" s="1"/>
      <c r="F212" s="31" t="str">
        <f>IF(ISNA(VLOOKUP(B212,'Full Price List'!B:R,14,FALSE)),"",(VLOOKUP(B212,'Full Price List'!B:R,14,FALSE)))</f>
        <v/>
      </c>
      <c r="G212" s="2" t="str">
        <f>IF(ISNA(VLOOKUP(B212,'Full Price List'!B:R,9,FALSE)),"",(VLOOKUP(B212,'Full Price List'!B:R,9,FALSE)))</f>
        <v/>
      </c>
      <c r="H212" s="21" t="str">
        <f>IF(ISNA(VLOOKUP(B212,'Full Price List'!B:R,7,FALSE)),"",(VLOOKUP(B212,'Full Price List'!B:R,7,FALSE)))</f>
        <v/>
      </c>
      <c r="I212" s="3" t="str">
        <f t="shared" si="4"/>
        <v/>
      </c>
      <c r="J212" s="4" t="str">
        <f t="shared" si="5"/>
        <v/>
      </c>
    </row>
    <row r="213" spans="1:10" x14ac:dyDescent="0.3">
      <c r="A213" s="25">
        <v>192</v>
      </c>
      <c r="B213" s="186"/>
      <c r="C213" s="35"/>
      <c r="D213" s="1" t="str">
        <f>IF(ISNA(VLOOKUP(B213,'Full Price List'!B:R,4,FALSE)),"",(VLOOKUP(B213,'Full Price List'!B:R,4,FALSE)))</f>
        <v/>
      </c>
      <c r="E213" s="1"/>
      <c r="F213" s="31" t="str">
        <f>IF(ISNA(VLOOKUP(B213,'Full Price List'!B:R,14,FALSE)),"",(VLOOKUP(B213,'Full Price List'!B:R,14,FALSE)))</f>
        <v/>
      </c>
      <c r="G213" s="2" t="str">
        <f>IF(ISNA(VLOOKUP(B213,'Full Price List'!B:R,9,FALSE)),"",(VLOOKUP(B213,'Full Price List'!B:R,9,FALSE)))</f>
        <v/>
      </c>
      <c r="H213" s="21" t="str">
        <f>IF(ISNA(VLOOKUP(B213,'Full Price List'!B:R,7,FALSE)),"",(VLOOKUP(B213,'Full Price List'!B:R,7,FALSE)))</f>
        <v/>
      </c>
      <c r="I213" s="3" t="str">
        <f t="shared" si="4"/>
        <v/>
      </c>
      <c r="J213" s="4" t="str">
        <f t="shared" si="5"/>
        <v/>
      </c>
    </row>
    <row r="214" spans="1:10" x14ac:dyDescent="0.3">
      <c r="A214" s="25">
        <v>193</v>
      </c>
      <c r="B214" s="186"/>
      <c r="C214" s="35"/>
      <c r="D214" s="1" t="str">
        <f>IF(ISNA(VLOOKUP(B214,'Full Price List'!B:R,4,FALSE)),"",(VLOOKUP(B214,'Full Price List'!B:R,4,FALSE)))</f>
        <v/>
      </c>
      <c r="E214" s="1"/>
      <c r="F214" s="31" t="str">
        <f>IF(ISNA(VLOOKUP(B214,'Full Price List'!B:R,14,FALSE)),"",(VLOOKUP(B214,'Full Price List'!B:R,14,FALSE)))</f>
        <v/>
      </c>
      <c r="G214" s="2" t="str">
        <f>IF(ISNA(VLOOKUP(B214,'Full Price List'!B:R,9,FALSE)),"",(VLOOKUP(B214,'Full Price List'!B:R,9,FALSE)))</f>
        <v/>
      </c>
      <c r="H214" s="21" t="str">
        <f>IF(ISNA(VLOOKUP(B214,'Full Price List'!B:R,7,FALSE)),"",(VLOOKUP(B214,'Full Price List'!B:R,7,FALSE)))</f>
        <v/>
      </c>
      <c r="I214" s="3" t="str">
        <f t="shared" si="4"/>
        <v/>
      </c>
      <c r="J214" s="4" t="str">
        <f t="shared" si="5"/>
        <v/>
      </c>
    </row>
    <row r="215" spans="1:10" x14ac:dyDescent="0.3">
      <c r="A215" s="25">
        <v>194</v>
      </c>
      <c r="B215" s="186"/>
      <c r="C215" s="35"/>
      <c r="D215" s="1" t="str">
        <f>IF(ISNA(VLOOKUP(B215,'Full Price List'!B:R,4,FALSE)),"",(VLOOKUP(B215,'Full Price List'!B:R,4,FALSE)))</f>
        <v/>
      </c>
      <c r="E215" s="1"/>
      <c r="F215" s="31" t="str">
        <f>IF(ISNA(VLOOKUP(B215,'Full Price List'!B:R,14,FALSE)),"",(VLOOKUP(B215,'Full Price List'!B:R,14,FALSE)))</f>
        <v/>
      </c>
      <c r="G215" s="2" t="str">
        <f>IF(ISNA(VLOOKUP(B215,'Full Price List'!B:R,9,FALSE)),"",(VLOOKUP(B215,'Full Price List'!B:R,9,FALSE)))</f>
        <v/>
      </c>
      <c r="H215" s="21" t="str">
        <f>IF(ISNA(VLOOKUP(B215,'Full Price List'!B:R,7,FALSE)),"",(VLOOKUP(B215,'Full Price List'!B:R,7,FALSE)))</f>
        <v/>
      </c>
      <c r="I215" s="3" t="str">
        <f t="shared" si="4"/>
        <v/>
      </c>
      <c r="J215" s="4" t="str">
        <f t="shared" si="5"/>
        <v/>
      </c>
    </row>
    <row r="216" spans="1:10" x14ac:dyDescent="0.3">
      <c r="A216" s="25">
        <v>195</v>
      </c>
      <c r="B216" s="186"/>
      <c r="C216" s="35"/>
      <c r="D216" s="1" t="str">
        <f>IF(ISNA(VLOOKUP(B216,'Full Price List'!B:R,4,FALSE)),"",(VLOOKUP(B216,'Full Price List'!B:R,4,FALSE)))</f>
        <v/>
      </c>
      <c r="E216" s="1"/>
      <c r="F216" s="31" t="str">
        <f>IF(ISNA(VLOOKUP(B216,'Full Price List'!B:R,14,FALSE)),"",(VLOOKUP(B216,'Full Price List'!B:R,14,FALSE)))</f>
        <v/>
      </c>
      <c r="G216" s="2" t="str">
        <f>IF(ISNA(VLOOKUP(B216,'Full Price List'!B:R,9,FALSE)),"",(VLOOKUP(B216,'Full Price List'!B:R,9,FALSE)))</f>
        <v/>
      </c>
      <c r="H216" s="21" t="str">
        <f>IF(ISNA(VLOOKUP(B216,'Full Price List'!B:R,7,FALSE)),"",(VLOOKUP(B216,'Full Price List'!B:R,7,FALSE)))</f>
        <v/>
      </c>
      <c r="I216" s="3" t="str">
        <f t="shared" ref="I216:I279" si="6">IF(ISERROR(C216*H216),"",(C216*H216))</f>
        <v/>
      </c>
      <c r="J216" s="4" t="str">
        <f t="shared" ref="J216:J279" si="7">IF(ISERROR(J215+I216),"",(J215+I216))</f>
        <v/>
      </c>
    </row>
    <row r="217" spans="1:10" x14ac:dyDescent="0.3">
      <c r="A217" s="25">
        <v>196</v>
      </c>
      <c r="B217" s="186"/>
      <c r="C217" s="35"/>
      <c r="D217" s="1" t="str">
        <f>IF(ISNA(VLOOKUP(B217,'Full Price List'!B:R,4,FALSE)),"",(VLOOKUP(B217,'Full Price List'!B:R,4,FALSE)))</f>
        <v/>
      </c>
      <c r="E217" s="1"/>
      <c r="F217" s="31" t="str">
        <f>IF(ISNA(VLOOKUP(B217,'Full Price List'!B:R,14,FALSE)),"",(VLOOKUP(B217,'Full Price List'!B:R,14,FALSE)))</f>
        <v/>
      </c>
      <c r="G217" s="2" t="str">
        <f>IF(ISNA(VLOOKUP(B217,'Full Price List'!B:R,9,FALSE)),"",(VLOOKUP(B217,'Full Price List'!B:R,9,FALSE)))</f>
        <v/>
      </c>
      <c r="H217" s="21" t="str">
        <f>IF(ISNA(VLOOKUP(B217,'Full Price List'!B:R,7,FALSE)),"",(VLOOKUP(B217,'Full Price List'!B:R,7,FALSE)))</f>
        <v/>
      </c>
      <c r="I217" s="3" t="str">
        <f t="shared" si="6"/>
        <v/>
      </c>
      <c r="J217" s="4" t="str">
        <f t="shared" si="7"/>
        <v/>
      </c>
    </row>
    <row r="218" spans="1:10" x14ac:dyDescent="0.3">
      <c r="A218" s="25">
        <v>197</v>
      </c>
      <c r="B218" s="186"/>
      <c r="C218" s="35"/>
      <c r="D218" s="1" t="str">
        <f>IF(ISNA(VLOOKUP(B218,'Full Price List'!B:R,4,FALSE)),"",(VLOOKUP(B218,'Full Price List'!B:R,4,FALSE)))</f>
        <v/>
      </c>
      <c r="E218" s="1"/>
      <c r="F218" s="31" t="str">
        <f>IF(ISNA(VLOOKUP(B218,'Full Price List'!B:R,14,FALSE)),"",(VLOOKUP(B218,'Full Price List'!B:R,14,FALSE)))</f>
        <v/>
      </c>
      <c r="G218" s="2" t="str">
        <f>IF(ISNA(VLOOKUP(B218,'Full Price List'!B:R,9,FALSE)),"",(VLOOKUP(B218,'Full Price List'!B:R,9,FALSE)))</f>
        <v/>
      </c>
      <c r="H218" s="21" t="str">
        <f>IF(ISNA(VLOOKUP(B218,'Full Price List'!B:R,7,FALSE)),"",(VLOOKUP(B218,'Full Price List'!B:R,7,FALSE)))</f>
        <v/>
      </c>
      <c r="I218" s="3" t="str">
        <f t="shared" si="6"/>
        <v/>
      </c>
      <c r="J218" s="4" t="str">
        <f t="shared" si="7"/>
        <v/>
      </c>
    </row>
    <row r="219" spans="1:10" x14ac:dyDescent="0.3">
      <c r="A219" s="25">
        <v>198</v>
      </c>
      <c r="B219" s="186"/>
      <c r="C219" s="35"/>
      <c r="D219" s="1" t="str">
        <f>IF(ISNA(VLOOKUP(B219,'Full Price List'!B:R,4,FALSE)),"",(VLOOKUP(B219,'Full Price List'!B:R,4,FALSE)))</f>
        <v/>
      </c>
      <c r="E219" s="1"/>
      <c r="F219" s="31" t="str">
        <f>IF(ISNA(VLOOKUP(B219,'Full Price List'!B:R,14,FALSE)),"",(VLOOKUP(B219,'Full Price List'!B:R,14,FALSE)))</f>
        <v/>
      </c>
      <c r="G219" s="2" t="str">
        <f>IF(ISNA(VLOOKUP(B219,'Full Price List'!B:R,9,FALSE)),"",(VLOOKUP(B219,'Full Price List'!B:R,9,FALSE)))</f>
        <v/>
      </c>
      <c r="H219" s="21" t="str">
        <f>IF(ISNA(VLOOKUP(B219,'Full Price List'!B:R,7,FALSE)),"",(VLOOKUP(B219,'Full Price List'!B:R,7,FALSE)))</f>
        <v/>
      </c>
      <c r="I219" s="3" t="str">
        <f t="shared" si="6"/>
        <v/>
      </c>
      <c r="J219" s="4" t="str">
        <f t="shared" si="7"/>
        <v/>
      </c>
    </row>
    <row r="220" spans="1:10" x14ac:dyDescent="0.3">
      <c r="A220" s="25">
        <v>199</v>
      </c>
      <c r="B220" s="186"/>
      <c r="C220" s="35"/>
      <c r="D220" s="1" t="str">
        <f>IF(ISNA(VLOOKUP(B220,'Full Price List'!B:R,4,FALSE)),"",(VLOOKUP(B220,'Full Price List'!B:R,4,FALSE)))</f>
        <v/>
      </c>
      <c r="E220" s="1"/>
      <c r="F220" s="31" t="str">
        <f>IF(ISNA(VLOOKUP(B220,'Full Price List'!B:R,14,FALSE)),"",(VLOOKUP(B220,'Full Price List'!B:R,14,FALSE)))</f>
        <v/>
      </c>
      <c r="G220" s="2" t="str">
        <f>IF(ISNA(VLOOKUP(B220,'Full Price List'!B:R,9,FALSE)),"",(VLOOKUP(B220,'Full Price List'!B:R,9,FALSE)))</f>
        <v/>
      </c>
      <c r="H220" s="21" t="str">
        <f>IF(ISNA(VLOOKUP(B220,'Full Price List'!B:R,7,FALSE)),"",(VLOOKUP(B220,'Full Price List'!B:R,7,FALSE)))</f>
        <v/>
      </c>
      <c r="I220" s="3" t="str">
        <f t="shared" si="6"/>
        <v/>
      </c>
      <c r="J220" s="4" t="str">
        <f t="shared" si="7"/>
        <v/>
      </c>
    </row>
    <row r="221" spans="1:10" x14ac:dyDescent="0.3">
      <c r="A221" s="25">
        <v>200</v>
      </c>
      <c r="B221" s="186"/>
      <c r="C221" s="35"/>
      <c r="D221" s="1" t="str">
        <f>IF(ISNA(VLOOKUP(B221,'Full Price List'!B:R,4,FALSE)),"",(VLOOKUP(B221,'Full Price List'!B:R,4,FALSE)))</f>
        <v/>
      </c>
      <c r="E221" s="1"/>
      <c r="F221" s="31" t="str">
        <f>IF(ISNA(VLOOKUP(B221,'Full Price List'!B:R,14,FALSE)),"",(VLOOKUP(B221,'Full Price List'!B:R,14,FALSE)))</f>
        <v/>
      </c>
      <c r="G221" s="2" t="str">
        <f>IF(ISNA(VLOOKUP(B221,'Full Price List'!B:R,9,FALSE)),"",(VLOOKUP(B221,'Full Price List'!B:R,9,FALSE)))</f>
        <v/>
      </c>
      <c r="H221" s="21" t="str">
        <f>IF(ISNA(VLOOKUP(B221,'Full Price List'!B:R,7,FALSE)),"",(VLOOKUP(B221,'Full Price List'!B:R,7,FALSE)))</f>
        <v/>
      </c>
      <c r="I221" s="3" t="str">
        <f t="shared" si="6"/>
        <v/>
      </c>
      <c r="J221" s="4" t="str">
        <f t="shared" si="7"/>
        <v/>
      </c>
    </row>
    <row r="222" spans="1:10" x14ac:dyDescent="0.3">
      <c r="A222" s="25">
        <v>201</v>
      </c>
      <c r="B222" s="186"/>
      <c r="C222" s="35"/>
      <c r="D222" s="1" t="str">
        <f>IF(ISNA(VLOOKUP(B222,'Full Price List'!B:R,4,FALSE)),"",(VLOOKUP(B222,'Full Price List'!B:R,4,FALSE)))</f>
        <v/>
      </c>
      <c r="E222" s="1"/>
      <c r="F222" s="31" t="str">
        <f>IF(ISNA(VLOOKUP(B222,'Full Price List'!B:R,14,FALSE)),"",(VLOOKUP(B222,'Full Price List'!B:R,14,FALSE)))</f>
        <v/>
      </c>
      <c r="G222" s="2" t="str">
        <f>IF(ISNA(VLOOKUP(B222,'Full Price List'!B:R,9,FALSE)),"",(VLOOKUP(B222,'Full Price List'!B:R,9,FALSE)))</f>
        <v/>
      </c>
      <c r="H222" s="21" t="str">
        <f>IF(ISNA(VLOOKUP(B222,'Full Price List'!B:R,7,FALSE)),"",(VLOOKUP(B222,'Full Price List'!B:R,7,FALSE)))</f>
        <v/>
      </c>
      <c r="I222" s="3" t="str">
        <f t="shared" si="6"/>
        <v/>
      </c>
      <c r="J222" s="4" t="str">
        <f t="shared" si="7"/>
        <v/>
      </c>
    </row>
    <row r="223" spans="1:10" x14ac:dyDescent="0.3">
      <c r="A223" s="25">
        <v>202</v>
      </c>
      <c r="B223" s="186"/>
      <c r="C223" s="35"/>
      <c r="D223" s="1" t="str">
        <f>IF(ISNA(VLOOKUP(B223,'Full Price List'!B:R,4,FALSE)),"",(VLOOKUP(B223,'Full Price List'!B:R,4,FALSE)))</f>
        <v/>
      </c>
      <c r="E223" s="1"/>
      <c r="F223" s="31" t="str">
        <f>IF(ISNA(VLOOKUP(B223,'Full Price List'!B:R,14,FALSE)),"",(VLOOKUP(B223,'Full Price List'!B:R,14,FALSE)))</f>
        <v/>
      </c>
      <c r="G223" s="2" t="str">
        <f>IF(ISNA(VLOOKUP(B223,'Full Price List'!B:R,9,FALSE)),"",(VLOOKUP(B223,'Full Price List'!B:R,9,FALSE)))</f>
        <v/>
      </c>
      <c r="H223" s="21" t="str">
        <f>IF(ISNA(VLOOKUP(B223,'Full Price List'!B:R,7,FALSE)),"",(VLOOKUP(B223,'Full Price List'!B:R,7,FALSE)))</f>
        <v/>
      </c>
      <c r="I223" s="3" t="str">
        <f t="shared" si="6"/>
        <v/>
      </c>
      <c r="J223" s="4" t="str">
        <f t="shared" si="7"/>
        <v/>
      </c>
    </row>
    <row r="224" spans="1:10" x14ac:dyDescent="0.3">
      <c r="A224" s="25">
        <v>203</v>
      </c>
      <c r="B224" s="186"/>
      <c r="C224" s="35"/>
      <c r="D224" s="1" t="str">
        <f>IF(ISNA(VLOOKUP(B224,'Full Price List'!B:R,4,FALSE)),"",(VLOOKUP(B224,'Full Price List'!B:R,4,FALSE)))</f>
        <v/>
      </c>
      <c r="E224" s="1"/>
      <c r="F224" s="31" t="str">
        <f>IF(ISNA(VLOOKUP(B224,'Full Price List'!B:R,14,FALSE)),"",(VLOOKUP(B224,'Full Price List'!B:R,14,FALSE)))</f>
        <v/>
      </c>
      <c r="G224" s="2" t="str">
        <f>IF(ISNA(VLOOKUP(B224,'Full Price List'!B:R,9,FALSE)),"",(VLOOKUP(B224,'Full Price List'!B:R,9,FALSE)))</f>
        <v/>
      </c>
      <c r="H224" s="21" t="str">
        <f>IF(ISNA(VLOOKUP(B224,'Full Price List'!B:R,7,FALSE)),"",(VLOOKUP(B224,'Full Price List'!B:R,7,FALSE)))</f>
        <v/>
      </c>
      <c r="I224" s="3" t="str">
        <f t="shared" si="6"/>
        <v/>
      </c>
      <c r="J224" s="4" t="str">
        <f t="shared" si="7"/>
        <v/>
      </c>
    </row>
    <row r="225" spans="1:10" x14ac:dyDescent="0.3">
      <c r="A225" s="25">
        <v>204</v>
      </c>
      <c r="B225" s="186"/>
      <c r="C225" s="35"/>
      <c r="D225" s="1" t="str">
        <f>IF(ISNA(VLOOKUP(B225,'Full Price List'!B:R,4,FALSE)),"",(VLOOKUP(B225,'Full Price List'!B:R,4,FALSE)))</f>
        <v/>
      </c>
      <c r="E225" s="1"/>
      <c r="F225" s="31" t="str">
        <f>IF(ISNA(VLOOKUP(B225,'Full Price List'!B:R,14,FALSE)),"",(VLOOKUP(B225,'Full Price List'!B:R,14,FALSE)))</f>
        <v/>
      </c>
      <c r="G225" s="2" t="str">
        <f>IF(ISNA(VLOOKUP(B225,'Full Price List'!B:R,9,FALSE)),"",(VLOOKUP(B225,'Full Price List'!B:R,9,FALSE)))</f>
        <v/>
      </c>
      <c r="H225" s="21" t="str">
        <f>IF(ISNA(VLOOKUP(B225,'Full Price List'!B:R,7,FALSE)),"",(VLOOKUP(B225,'Full Price List'!B:R,7,FALSE)))</f>
        <v/>
      </c>
      <c r="I225" s="3" t="str">
        <f t="shared" si="6"/>
        <v/>
      </c>
      <c r="J225" s="4" t="str">
        <f t="shared" si="7"/>
        <v/>
      </c>
    </row>
    <row r="226" spans="1:10" x14ac:dyDescent="0.3">
      <c r="A226" s="25">
        <v>205</v>
      </c>
      <c r="B226" s="186"/>
      <c r="C226" s="35"/>
      <c r="D226" s="1" t="str">
        <f>IF(ISNA(VLOOKUP(B226,'Full Price List'!B:R,4,FALSE)),"",(VLOOKUP(B226,'Full Price List'!B:R,4,FALSE)))</f>
        <v/>
      </c>
      <c r="E226" s="1"/>
      <c r="F226" s="31" t="str">
        <f>IF(ISNA(VLOOKUP(B226,'Full Price List'!B:R,14,FALSE)),"",(VLOOKUP(B226,'Full Price List'!B:R,14,FALSE)))</f>
        <v/>
      </c>
      <c r="G226" s="2" t="str">
        <f>IF(ISNA(VLOOKUP(B226,'Full Price List'!B:R,9,FALSE)),"",(VLOOKUP(B226,'Full Price List'!B:R,9,FALSE)))</f>
        <v/>
      </c>
      <c r="H226" s="21" t="str">
        <f>IF(ISNA(VLOOKUP(B226,'Full Price List'!B:R,7,FALSE)),"",(VLOOKUP(B226,'Full Price List'!B:R,7,FALSE)))</f>
        <v/>
      </c>
      <c r="I226" s="3" t="str">
        <f t="shared" si="6"/>
        <v/>
      </c>
      <c r="J226" s="4" t="str">
        <f t="shared" si="7"/>
        <v/>
      </c>
    </row>
    <row r="227" spans="1:10" x14ac:dyDescent="0.3">
      <c r="A227" s="25">
        <v>206</v>
      </c>
      <c r="B227" s="186"/>
      <c r="C227" s="35"/>
      <c r="D227" s="1" t="str">
        <f>IF(ISNA(VLOOKUP(B227,'Full Price List'!B:R,4,FALSE)),"",(VLOOKUP(B227,'Full Price List'!B:R,4,FALSE)))</f>
        <v/>
      </c>
      <c r="E227" s="1"/>
      <c r="F227" s="31" t="str">
        <f>IF(ISNA(VLOOKUP(B227,'Full Price List'!B:R,14,FALSE)),"",(VLOOKUP(B227,'Full Price List'!B:R,14,FALSE)))</f>
        <v/>
      </c>
      <c r="G227" s="2" t="str">
        <f>IF(ISNA(VLOOKUP(B227,'Full Price List'!B:R,9,FALSE)),"",(VLOOKUP(B227,'Full Price List'!B:R,9,FALSE)))</f>
        <v/>
      </c>
      <c r="H227" s="21" t="str">
        <f>IF(ISNA(VLOOKUP(B227,'Full Price List'!B:R,7,FALSE)),"",(VLOOKUP(B227,'Full Price List'!B:R,7,FALSE)))</f>
        <v/>
      </c>
      <c r="I227" s="3" t="str">
        <f t="shared" si="6"/>
        <v/>
      </c>
      <c r="J227" s="4" t="str">
        <f t="shared" si="7"/>
        <v/>
      </c>
    </row>
    <row r="228" spans="1:10" x14ac:dyDescent="0.3">
      <c r="A228" s="25">
        <v>207</v>
      </c>
      <c r="B228" s="186"/>
      <c r="C228" s="35"/>
      <c r="D228" s="1" t="str">
        <f>IF(ISNA(VLOOKUP(B228,'Full Price List'!B:R,4,FALSE)),"",(VLOOKUP(B228,'Full Price List'!B:R,4,FALSE)))</f>
        <v/>
      </c>
      <c r="E228" s="1"/>
      <c r="F228" s="31" t="str">
        <f>IF(ISNA(VLOOKUP(B228,'Full Price List'!B:R,14,FALSE)),"",(VLOOKUP(B228,'Full Price List'!B:R,14,FALSE)))</f>
        <v/>
      </c>
      <c r="G228" s="2" t="str">
        <f>IF(ISNA(VLOOKUP(B228,'Full Price List'!B:R,9,FALSE)),"",(VLOOKUP(B228,'Full Price List'!B:R,9,FALSE)))</f>
        <v/>
      </c>
      <c r="H228" s="21" t="str">
        <f>IF(ISNA(VLOOKUP(B228,'Full Price List'!B:R,7,FALSE)),"",(VLOOKUP(B228,'Full Price List'!B:R,7,FALSE)))</f>
        <v/>
      </c>
      <c r="I228" s="3" t="str">
        <f t="shared" si="6"/>
        <v/>
      </c>
      <c r="J228" s="4" t="str">
        <f t="shared" si="7"/>
        <v/>
      </c>
    </row>
    <row r="229" spans="1:10" x14ac:dyDescent="0.3">
      <c r="A229" s="25">
        <v>208</v>
      </c>
      <c r="B229" s="186"/>
      <c r="C229" s="35"/>
      <c r="D229" s="1" t="str">
        <f>IF(ISNA(VLOOKUP(B229,'Full Price List'!B:R,4,FALSE)),"",(VLOOKUP(B229,'Full Price List'!B:R,4,FALSE)))</f>
        <v/>
      </c>
      <c r="E229" s="1"/>
      <c r="F229" s="31" t="str">
        <f>IF(ISNA(VLOOKUP(B229,'Full Price List'!B:R,14,FALSE)),"",(VLOOKUP(B229,'Full Price List'!B:R,14,FALSE)))</f>
        <v/>
      </c>
      <c r="G229" s="2" t="str">
        <f>IF(ISNA(VLOOKUP(B229,'Full Price List'!B:R,9,FALSE)),"",(VLOOKUP(B229,'Full Price List'!B:R,9,FALSE)))</f>
        <v/>
      </c>
      <c r="H229" s="21" t="str">
        <f>IF(ISNA(VLOOKUP(B229,'Full Price List'!B:R,7,FALSE)),"",(VLOOKUP(B229,'Full Price List'!B:R,7,FALSE)))</f>
        <v/>
      </c>
      <c r="I229" s="3" t="str">
        <f t="shared" si="6"/>
        <v/>
      </c>
      <c r="J229" s="4" t="str">
        <f t="shared" si="7"/>
        <v/>
      </c>
    </row>
    <row r="230" spans="1:10" x14ac:dyDescent="0.3">
      <c r="A230" s="25">
        <v>209</v>
      </c>
      <c r="B230" s="186"/>
      <c r="C230" s="35"/>
      <c r="D230" s="1" t="str">
        <f>IF(ISNA(VLOOKUP(B230,'Full Price List'!B:R,4,FALSE)),"",(VLOOKUP(B230,'Full Price List'!B:R,4,FALSE)))</f>
        <v/>
      </c>
      <c r="E230" s="1"/>
      <c r="F230" s="31" t="str">
        <f>IF(ISNA(VLOOKUP(B230,'Full Price List'!B:R,14,FALSE)),"",(VLOOKUP(B230,'Full Price List'!B:R,14,FALSE)))</f>
        <v/>
      </c>
      <c r="G230" s="2" t="str">
        <f>IF(ISNA(VLOOKUP(B230,'Full Price List'!B:R,9,FALSE)),"",(VLOOKUP(B230,'Full Price List'!B:R,9,FALSE)))</f>
        <v/>
      </c>
      <c r="H230" s="21" t="str">
        <f>IF(ISNA(VLOOKUP(B230,'Full Price List'!B:R,7,FALSE)),"",(VLOOKUP(B230,'Full Price List'!B:R,7,FALSE)))</f>
        <v/>
      </c>
      <c r="I230" s="3" t="str">
        <f t="shared" si="6"/>
        <v/>
      </c>
      <c r="J230" s="4" t="str">
        <f t="shared" si="7"/>
        <v/>
      </c>
    </row>
    <row r="231" spans="1:10" x14ac:dyDescent="0.3">
      <c r="A231" s="25">
        <v>210</v>
      </c>
      <c r="B231" s="186"/>
      <c r="C231" s="35"/>
      <c r="D231" s="1" t="str">
        <f>IF(ISNA(VLOOKUP(B231,'Full Price List'!B:R,4,FALSE)),"",(VLOOKUP(B231,'Full Price List'!B:R,4,FALSE)))</f>
        <v/>
      </c>
      <c r="E231" s="1"/>
      <c r="F231" s="31" t="str">
        <f>IF(ISNA(VLOOKUP(B231,'Full Price List'!B:R,14,FALSE)),"",(VLOOKUP(B231,'Full Price List'!B:R,14,FALSE)))</f>
        <v/>
      </c>
      <c r="G231" s="2" t="str">
        <f>IF(ISNA(VLOOKUP(B231,'Full Price List'!B:R,9,FALSE)),"",(VLOOKUP(B231,'Full Price List'!B:R,9,FALSE)))</f>
        <v/>
      </c>
      <c r="H231" s="21" t="str">
        <f>IF(ISNA(VLOOKUP(B231,'Full Price List'!B:R,7,FALSE)),"",(VLOOKUP(B231,'Full Price List'!B:R,7,FALSE)))</f>
        <v/>
      </c>
      <c r="I231" s="3" t="str">
        <f t="shared" si="6"/>
        <v/>
      </c>
      <c r="J231" s="4" t="str">
        <f t="shared" si="7"/>
        <v/>
      </c>
    </row>
    <row r="232" spans="1:10" x14ac:dyDescent="0.3">
      <c r="A232" s="25">
        <v>211</v>
      </c>
      <c r="B232" s="186"/>
      <c r="C232" s="35"/>
      <c r="D232" s="1" t="str">
        <f>IF(ISNA(VLOOKUP(B232,'Full Price List'!B:R,4,FALSE)),"",(VLOOKUP(B232,'Full Price List'!B:R,4,FALSE)))</f>
        <v/>
      </c>
      <c r="E232" s="1"/>
      <c r="F232" s="31" t="str">
        <f>IF(ISNA(VLOOKUP(B232,'Full Price List'!B:R,14,FALSE)),"",(VLOOKUP(B232,'Full Price List'!B:R,14,FALSE)))</f>
        <v/>
      </c>
      <c r="G232" s="2" t="str">
        <f>IF(ISNA(VLOOKUP(B232,'Full Price List'!B:R,9,FALSE)),"",(VLOOKUP(B232,'Full Price List'!B:R,9,FALSE)))</f>
        <v/>
      </c>
      <c r="H232" s="21" t="str">
        <f>IF(ISNA(VLOOKUP(B232,'Full Price List'!B:R,7,FALSE)),"",(VLOOKUP(B232,'Full Price List'!B:R,7,FALSE)))</f>
        <v/>
      </c>
      <c r="I232" s="3" t="str">
        <f t="shared" si="6"/>
        <v/>
      </c>
      <c r="J232" s="4" t="str">
        <f t="shared" si="7"/>
        <v/>
      </c>
    </row>
    <row r="233" spans="1:10" x14ac:dyDescent="0.3">
      <c r="A233" s="25">
        <v>212</v>
      </c>
      <c r="B233" s="186"/>
      <c r="C233" s="35"/>
      <c r="D233" s="1" t="str">
        <f>IF(ISNA(VLOOKUP(B233,'Full Price List'!B:R,4,FALSE)),"",(VLOOKUP(B233,'Full Price List'!B:R,4,FALSE)))</f>
        <v/>
      </c>
      <c r="E233" s="1"/>
      <c r="F233" s="31" t="str">
        <f>IF(ISNA(VLOOKUP(B233,'Full Price List'!B:R,14,FALSE)),"",(VLOOKUP(B233,'Full Price List'!B:R,14,FALSE)))</f>
        <v/>
      </c>
      <c r="G233" s="2" t="str">
        <f>IF(ISNA(VLOOKUP(B233,'Full Price List'!B:R,9,FALSE)),"",(VLOOKUP(B233,'Full Price List'!B:R,9,FALSE)))</f>
        <v/>
      </c>
      <c r="H233" s="21" t="str">
        <f>IF(ISNA(VLOOKUP(B233,'Full Price List'!B:R,7,FALSE)),"",(VLOOKUP(B233,'Full Price List'!B:R,7,FALSE)))</f>
        <v/>
      </c>
      <c r="I233" s="3" t="str">
        <f t="shared" si="6"/>
        <v/>
      </c>
      <c r="J233" s="4" t="str">
        <f t="shared" si="7"/>
        <v/>
      </c>
    </row>
    <row r="234" spans="1:10" x14ac:dyDescent="0.3">
      <c r="A234" s="25">
        <v>213</v>
      </c>
      <c r="B234" s="186"/>
      <c r="C234" s="35"/>
      <c r="D234" s="1" t="str">
        <f>IF(ISNA(VLOOKUP(B234,'Full Price List'!B:R,4,FALSE)),"",(VLOOKUP(B234,'Full Price List'!B:R,4,FALSE)))</f>
        <v/>
      </c>
      <c r="E234" s="1"/>
      <c r="F234" s="31" t="str">
        <f>IF(ISNA(VLOOKUP(B234,'Full Price List'!B:R,14,FALSE)),"",(VLOOKUP(B234,'Full Price List'!B:R,14,FALSE)))</f>
        <v/>
      </c>
      <c r="G234" s="2" t="str">
        <f>IF(ISNA(VLOOKUP(B234,'Full Price List'!B:R,9,FALSE)),"",(VLOOKUP(B234,'Full Price List'!B:R,9,FALSE)))</f>
        <v/>
      </c>
      <c r="H234" s="21" t="str">
        <f>IF(ISNA(VLOOKUP(B234,'Full Price List'!B:R,7,FALSE)),"",(VLOOKUP(B234,'Full Price List'!B:R,7,FALSE)))</f>
        <v/>
      </c>
      <c r="I234" s="3" t="str">
        <f t="shared" si="6"/>
        <v/>
      </c>
      <c r="J234" s="4" t="str">
        <f t="shared" si="7"/>
        <v/>
      </c>
    </row>
    <row r="235" spans="1:10" x14ac:dyDescent="0.3">
      <c r="A235" s="25">
        <v>214</v>
      </c>
      <c r="B235" s="186"/>
      <c r="C235" s="35"/>
      <c r="D235" s="1" t="str">
        <f>IF(ISNA(VLOOKUP(B235,'Full Price List'!B:R,4,FALSE)),"",(VLOOKUP(B235,'Full Price List'!B:R,4,FALSE)))</f>
        <v/>
      </c>
      <c r="E235" s="1"/>
      <c r="F235" s="31" t="str">
        <f>IF(ISNA(VLOOKUP(B235,'Full Price List'!B:R,14,FALSE)),"",(VLOOKUP(B235,'Full Price List'!B:R,14,FALSE)))</f>
        <v/>
      </c>
      <c r="G235" s="2" t="str">
        <f>IF(ISNA(VLOOKUP(B235,'Full Price List'!B:R,9,FALSE)),"",(VLOOKUP(B235,'Full Price List'!B:R,9,FALSE)))</f>
        <v/>
      </c>
      <c r="H235" s="21" t="str">
        <f>IF(ISNA(VLOOKUP(B235,'Full Price List'!B:R,7,FALSE)),"",(VLOOKUP(B235,'Full Price List'!B:R,7,FALSE)))</f>
        <v/>
      </c>
      <c r="I235" s="3" t="str">
        <f t="shared" si="6"/>
        <v/>
      </c>
      <c r="J235" s="4" t="str">
        <f t="shared" si="7"/>
        <v/>
      </c>
    </row>
    <row r="236" spans="1:10" x14ac:dyDescent="0.3">
      <c r="A236" s="25">
        <v>215</v>
      </c>
      <c r="B236" s="186"/>
      <c r="C236" s="35"/>
      <c r="D236" s="1" t="str">
        <f>IF(ISNA(VLOOKUP(B236,'Full Price List'!B:R,4,FALSE)),"",(VLOOKUP(B236,'Full Price List'!B:R,4,FALSE)))</f>
        <v/>
      </c>
      <c r="E236" s="1"/>
      <c r="F236" s="31" t="str">
        <f>IF(ISNA(VLOOKUP(B236,'Full Price List'!B:R,14,FALSE)),"",(VLOOKUP(B236,'Full Price List'!B:R,14,FALSE)))</f>
        <v/>
      </c>
      <c r="G236" s="2" t="str">
        <f>IF(ISNA(VLOOKUP(B236,'Full Price List'!B:R,9,FALSE)),"",(VLOOKUP(B236,'Full Price List'!B:R,9,FALSE)))</f>
        <v/>
      </c>
      <c r="H236" s="21" t="str">
        <f>IF(ISNA(VLOOKUP(B236,'Full Price List'!B:R,7,FALSE)),"",(VLOOKUP(B236,'Full Price List'!B:R,7,FALSE)))</f>
        <v/>
      </c>
      <c r="I236" s="3" t="str">
        <f t="shared" si="6"/>
        <v/>
      </c>
      <c r="J236" s="4" t="str">
        <f t="shared" si="7"/>
        <v/>
      </c>
    </row>
    <row r="237" spans="1:10" x14ac:dyDescent="0.3">
      <c r="A237" s="25">
        <v>216</v>
      </c>
      <c r="B237" s="186"/>
      <c r="C237" s="35"/>
      <c r="D237" s="1" t="str">
        <f>IF(ISNA(VLOOKUP(B237,'Full Price List'!B:R,4,FALSE)),"",(VLOOKUP(B237,'Full Price List'!B:R,4,FALSE)))</f>
        <v/>
      </c>
      <c r="E237" s="1"/>
      <c r="F237" s="31" t="str">
        <f>IF(ISNA(VLOOKUP(B237,'Full Price List'!B:R,14,FALSE)),"",(VLOOKUP(B237,'Full Price List'!B:R,14,FALSE)))</f>
        <v/>
      </c>
      <c r="G237" s="2" t="str">
        <f>IF(ISNA(VLOOKUP(B237,'Full Price List'!B:R,9,FALSE)),"",(VLOOKUP(B237,'Full Price List'!B:R,9,FALSE)))</f>
        <v/>
      </c>
      <c r="H237" s="21" t="str">
        <f>IF(ISNA(VLOOKUP(B237,'Full Price List'!B:R,7,FALSE)),"",(VLOOKUP(B237,'Full Price List'!B:R,7,FALSE)))</f>
        <v/>
      </c>
      <c r="I237" s="3" t="str">
        <f t="shared" si="6"/>
        <v/>
      </c>
      <c r="J237" s="4" t="str">
        <f t="shared" si="7"/>
        <v/>
      </c>
    </row>
    <row r="238" spans="1:10" x14ac:dyDescent="0.3">
      <c r="A238" s="25">
        <v>217</v>
      </c>
      <c r="B238" s="186"/>
      <c r="C238" s="35"/>
      <c r="D238" s="1" t="str">
        <f>IF(ISNA(VLOOKUP(B238,'Full Price List'!B:R,4,FALSE)),"",(VLOOKUP(B238,'Full Price List'!B:R,4,FALSE)))</f>
        <v/>
      </c>
      <c r="E238" s="1"/>
      <c r="F238" s="31" t="str">
        <f>IF(ISNA(VLOOKUP(B238,'Full Price List'!B:R,14,FALSE)),"",(VLOOKUP(B238,'Full Price List'!B:R,14,FALSE)))</f>
        <v/>
      </c>
      <c r="G238" s="2" t="str">
        <f>IF(ISNA(VLOOKUP(B238,'Full Price List'!B:R,9,FALSE)),"",(VLOOKUP(B238,'Full Price List'!B:R,9,FALSE)))</f>
        <v/>
      </c>
      <c r="H238" s="21" t="str">
        <f>IF(ISNA(VLOOKUP(B238,'Full Price List'!B:R,7,FALSE)),"",(VLOOKUP(B238,'Full Price List'!B:R,7,FALSE)))</f>
        <v/>
      </c>
      <c r="I238" s="3" t="str">
        <f t="shared" si="6"/>
        <v/>
      </c>
      <c r="J238" s="4" t="str">
        <f t="shared" si="7"/>
        <v/>
      </c>
    </row>
    <row r="239" spans="1:10" x14ac:dyDescent="0.3">
      <c r="A239" s="25">
        <v>218</v>
      </c>
      <c r="B239" s="186"/>
      <c r="C239" s="35"/>
      <c r="D239" s="1" t="str">
        <f>IF(ISNA(VLOOKUP(B239,'Full Price List'!B:R,4,FALSE)),"",(VLOOKUP(B239,'Full Price List'!B:R,4,FALSE)))</f>
        <v/>
      </c>
      <c r="E239" s="1"/>
      <c r="F239" s="31" t="str">
        <f>IF(ISNA(VLOOKUP(B239,'Full Price List'!B:R,14,FALSE)),"",(VLOOKUP(B239,'Full Price List'!B:R,14,FALSE)))</f>
        <v/>
      </c>
      <c r="G239" s="2" t="str">
        <f>IF(ISNA(VLOOKUP(B239,'Full Price List'!B:R,9,FALSE)),"",(VLOOKUP(B239,'Full Price List'!B:R,9,FALSE)))</f>
        <v/>
      </c>
      <c r="H239" s="21" t="str">
        <f>IF(ISNA(VLOOKUP(B239,'Full Price List'!B:R,7,FALSE)),"",(VLOOKUP(B239,'Full Price List'!B:R,7,FALSE)))</f>
        <v/>
      </c>
      <c r="I239" s="3" t="str">
        <f t="shared" si="6"/>
        <v/>
      </c>
      <c r="J239" s="4" t="str">
        <f t="shared" si="7"/>
        <v/>
      </c>
    </row>
    <row r="240" spans="1:10" x14ac:dyDescent="0.3">
      <c r="A240" s="25">
        <v>219</v>
      </c>
      <c r="B240" s="186"/>
      <c r="C240" s="35"/>
      <c r="D240" s="1" t="str">
        <f>IF(ISNA(VLOOKUP(B240,'Full Price List'!B:R,4,FALSE)),"",(VLOOKUP(B240,'Full Price List'!B:R,4,FALSE)))</f>
        <v/>
      </c>
      <c r="E240" s="1"/>
      <c r="F240" s="31" t="str">
        <f>IF(ISNA(VLOOKUP(B240,'Full Price List'!B:R,14,FALSE)),"",(VLOOKUP(B240,'Full Price List'!B:R,14,FALSE)))</f>
        <v/>
      </c>
      <c r="G240" s="2" t="str">
        <f>IF(ISNA(VLOOKUP(B240,'Full Price List'!B:R,9,FALSE)),"",(VLOOKUP(B240,'Full Price List'!B:R,9,FALSE)))</f>
        <v/>
      </c>
      <c r="H240" s="21" t="str">
        <f>IF(ISNA(VLOOKUP(B240,'Full Price List'!B:R,7,FALSE)),"",(VLOOKUP(B240,'Full Price List'!B:R,7,FALSE)))</f>
        <v/>
      </c>
      <c r="I240" s="3" t="str">
        <f t="shared" si="6"/>
        <v/>
      </c>
      <c r="J240" s="4" t="str">
        <f t="shared" si="7"/>
        <v/>
      </c>
    </row>
    <row r="241" spans="1:10" x14ac:dyDescent="0.3">
      <c r="A241" s="25">
        <v>220</v>
      </c>
      <c r="B241" s="186"/>
      <c r="C241" s="35"/>
      <c r="D241" s="1" t="str">
        <f>IF(ISNA(VLOOKUP(B241,'Full Price List'!B:R,4,FALSE)),"",(VLOOKUP(B241,'Full Price List'!B:R,4,FALSE)))</f>
        <v/>
      </c>
      <c r="E241" s="1"/>
      <c r="F241" s="31" t="str">
        <f>IF(ISNA(VLOOKUP(B241,'Full Price List'!B:R,14,FALSE)),"",(VLOOKUP(B241,'Full Price List'!B:R,14,FALSE)))</f>
        <v/>
      </c>
      <c r="G241" s="2" t="str">
        <f>IF(ISNA(VLOOKUP(B241,'Full Price List'!B:R,9,FALSE)),"",(VLOOKUP(B241,'Full Price List'!B:R,9,FALSE)))</f>
        <v/>
      </c>
      <c r="H241" s="21" t="str">
        <f>IF(ISNA(VLOOKUP(B241,'Full Price List'!B:R,7,FALSE)),"",(VLOOKUP(B241,'Full Price List'!B:R,7,FALSE)))</f>
        <v/>
      </c>
      <c r="I241" s="3" t="str">
        <f t="shared" si="6"/>
        <v/>
      </c>
      <c r="J241" s="4" t="str">
        <f t="shared" si="7"/>
        <v/>
      </c>
    </row>
    <row r="242" spans="1:10" x14ac:dyDescent="0.3">
      <c r="A242" s="25">
        <v>221</v>
      </c>
      <c r="B242" s="186"/>
      <c r="C242" s="35"/>
      <c r="D242" s="1" t="str">
        <f>IF(ISNA(VLOOKUP(B242,'Full Price List'!B:R,4,FALSE)),"",(VLOOKUP(B242,'Full Price List'!B:R,4,FALSE)))</f>
        <v/>
      </c>
      <c r="E242" s="1"/>
      <c r="F242" s="31" t="str">
        <f>IF(ISNA(VLOOKUP(B242,'Full Price List'!B:R,14,FALSE)),"",(VLOOKUP(B242,'Full Price List'!B:R,14,FALSE)))</f>
        <v/>
      </c>
      <c r="G242" s="2" t="str">
        <f>IF(ISNA(VLOOKUP(B242,'Full Price List'!B:R,9,FALSE)),"",(VLOOKUP(B242,'Full Price List'!B:R,9,FALSE)))</f>
        <v/>
      </c>
      <c r="H242" s="21" t="str">
        <f>IF(ISNA(VLOOKUP(B242,'Full Price List'!B:R,7,FALSE)),"",(VLOOKUP(B242,'Full Price List'!B:R,7,FALSE)))</f>
        <v/>
      </c>
      <c r="I242" s="3" t="str">
        <f t="shared" si="6"/>
        <v/>
      </c>
      <c r="J242" s="4" t="str">
        <f t="shared" si="7"/>
        <v/>
      </c>
    </row>
    <row r="243" spans="1:10" x14ac:dyDescent="0.3">
      <c r="A243" s="25">
        <v>222</v>
      </c>
      <c r="B243" s="186"/>
      <c r="C243" s="35"/>
      <c r="D243" s="1" t="str">
        <f>IF(ISNA(VLOOKUP(B243,'Full Price List'!B:R,4,FALSE)),"",(VLOOKUP(B243,'Full Price List'!B:R,4,FALSE)))</f>
        <v/>
      </c>
      <c r="E243" s="1"/>
      <c r="F243" s="31" t="str">
        <f>IF(ISNA(VLOOKUP(B243,'Full Price List'!B:R,14,FALSE)),"",(VLOOKUP(B243,'Full Price List'!B:R,14,FALSE)))</f>
        <v/>
      </c>
      <c r="G243" s="2" t="str">
        <f>IF(ISNA(VLOOKUP(B243,'Full Price List'!B:R,9,FALSE)),"",(VLOOKUP(B243,'Full Price List'!B:R,9,FALSE)))</f>
        <v/>
      </c>
      <c r="H243" s="21" t="str">
        <f>IF(ISNA(VLOOKUP(B243,'Full Price List'!B:R,7,FALSE)),"",(VLOOKUP(B243,'Full Price List'!B:R,7,FALSE)))</f>
        <v/>
      </c>
      <c r="I243" s="3" t="str">
        <f t="shared" si="6"/>
        <v/>
      </c>
      <c r="J243" s="4" t="str">
        <f t="shared" si="7"/>
        <v/>
      </c>
    </row>
    <row r="244" spans="1:10" x14ac:dyDescent="0.3">
      <c r="A244" s="25">
        <v>223</v>
      </c>
      <c r="B244" s="186"/>
      <c r="C244" s="35"/>
      <c r="D244" s="1" t="str">
        <f>IF(ISNA(VLOOKUP(B244,'Full Price List'!B:R,4,FALSE)),"",(VLOOKUP(B244,'Full Price List'!B:R,4,FALSE)))</f>
        <v/>
      </c>
      <c r="E244" s="1"/>
      <c r="F244" s="31" t="str">
        <f>IF(ISNA(VLOOKUP(B244,'Full Price List'!B:R,14,FALSE)),"",(VLOOKUP(B244,'Full Price List'!B:R,14,FALSE)))</f>
        <v/>
      </c>
      <c r="G244" s="2" t="str">
        <f>IF(ISNA(VLOOKUP(B244,'Full Price List'!B:R,9,FALSE)),"",(VLOOKUP(B244,'Full Price List'!B:R,9,FALSE)))</f>
        <v/>
      </c>
      <c r="H244" s="21" t="str">
        <f>IF(ISNA(VLOOKUP(B244,'Full Price List'!B:R,7,FALSE)),"",(VLOOKUP(B244,'Full Price List'!B:R,7,FALSE)))</f>
        <v/>
      </c>
      <c r="I244" s="3" t="str">
        <f t="shared" si="6"/>
        <v/>
      </c>
      <c r="J244" s="4" t="str">
        <f t="shared" si="7"/>
        <v/>
      </c>
    </row>
    <row r="245" spans="1:10" x14ac:dyDescent="0.3">
      <c r="A245" s="25">
        <v>224</v>
      </c>
      <c r="B245" s="186"/>
      <c r="C245" s="35"/>
      <c r="D245" s="1" t="str">
        <f>IF(ISNA(VLOOKUP(B245,'Full Price List'!B:R,4,FALSE)),"",(VLOOKUP(B245,'Full Price List'!B:R,4,FALSE)))</f>
        <v/>
      </c>
      <c r="E245" s="1"/>
      <c r="F245" s="31" t="str">
        <f>IF(ISNA(VLOOKUP(B245,'Full Price List'!B:R,14,FALSE)),"",(VLOOKUP(B245,'Full Price List'!B:R,14,FALSE)))</f>
        <v/>
      </c>
      <c r="G245" s="2" t="str">
        <f>IF(ISNA(VLOOKUP(B245,'Full Price List'!B:R,9,FALSE)),"",(VLOOKUP(B245,'Full Price List'!B:R,9,FALSE)))</f>
        <v/>
      </c>
      <c r="H245" s="21" t="str">
        <f>IF(ISNA(VLOOKUP(B245,'Full Price List'!B:R,7,FALSE)),"",(VLOOKUP(B245,'Full Price List'!B:R,7,FALSE)))</f>
        <v/>
      </c>
      <c r="I245" s="3" t="str">
        <f t="shared" si="6"/>
        <v/>
      </c>
      <c r="J245" s="4" t="str">
        <f t="shared" si="7"/>
        <v/>
      </c>
    </row>
    <row r="246" spans="1:10" x14ac:dyDescent="0.3">
      <c r="A246" s="25">
        <v>225</v>
      </c>
      <c r="B246" s="186"/>
      <c r="C246" s="35"/>
      <c r="D246" s="1" t="str">
        <f>IF(ISNA(VLOOKUP(B246,'Full Price List'!B:R,4,FALSE)),"",(VLOOKUP(B246,'Full Price List'!B:R,4,FALSE)))</f>
        <v/>
      </c>
      <c r="E246" s="1"/>
      <c r="F246" s="31" t="str">
        <f>IF(ISNA(VLOOKUP(B246,'Full Price List'!B:R,14,FALSE)),"",(VLOOKUP(B246,'Full Price List'!B:R,14,FALSE)))</f>
        <v/>
      </c>
      <c r="G246" s="2" t="str">
        <f>IF(ISNA(VLOOKUP(B246,'Full Price List'!B:R,9,FALSE)),"",(VLOOKUP(B246,'Full Price List'!B:R,9,FALSE)))</f>
        <v/>
      </c>
      <c r="H246" s="21" t="str">
        <f>IF(ISNA(VLOOKUP(B246,'Full Price List'!B:R,7,FALSE)),"",(VLOOKUP(B246,'Full Price List'!B:R,7,FALSE)))</f>
        <v/>
      </c>
      <c r="I246" s="3" t="str">
        <f t="shared" si="6"/>
        <v/>
      </c>
      <c r="J246" s="4" t="str">
        <f t="shared" si="7"/>
        <v/>
      </c>
    </row>
    <row r="247" spans="1:10" x14ac:dyDescent="0.3">
      <c r="A247" s="25">
        <v>226</v>
      </c>
      <c r="B247" s="186"/>
      <c r="C247" s="35"/>
      <c r="D247" s="1" t="str">
        <f>IF(ISNA(VLOOKUP(B247,'Full Price List'!B:R,4,FALSE)),"",(VLOOKUP(B247,'Full Price List'!B:R,4,FALSE)))</f>
        <v/>
      </c>
      <c r="E247" s="1"/>
      <c r="F247" s="31" t="str">
        <f>IF(ISNA(VLOOKUP(B247,'Full Price List'!B:R,14,FALSE)),"",(VLOOKUP(B247,'Full Price List'!B:R,14,FALSE)))</f>
        <v/>
      </c>
      <c r="G247" s="2" t="str">
        <f>IF(ISNA(VLOOKUP(B247,'Full Price List'!B:R,9,FALSE)),"",(VLOOKUP(B247,'Full Price List'!B:R,9,FALSE)))</f>
        <v/>
      </c>
      <c r="H247" s="21" t="str">
        <f>IF(ISNA(VLOOKUP(B247,'Full Price List'!B:R,7,FALSE)),"",(VLOOKUP(B247,'Full Price List'!B:R,7,FALSE)))</f>
        <v/>
      </c>
      <c r="I247" s="3" t="str">
        <f t="shared" si="6"/>
        <v/>
      </c>
      <c r="J247" s="4" t="str">
        <f t="shared" si="7"/>
        <v/>
      </c>
    </row>
    <row r="248" spans="1:10" x14ac:dyDescent="0.3">
      <c r="A248" s="25">
        <v>227</v>
      </c>
      <c r="B248" s="186"/>
      <c r="C248" s="35"/>
      <c r="D248" s="1" t="str">
        <f>IF(ISNA(VLOOKUP(B248,'Full Price List'!B:R,4,FALSE)),"",(VLOOKUP(B248,'Full Price List'!B:R,4,FALSE)))</f>
        <v/>
      </c>
      <c r="E248" s="1"/>
      <c r="F248" s="31" t="str">
        <f>IF(ISNA(VLOOKUP(B248,'Full Price List'!B:R,14,FALSE)),"",(VLOOKUP(B248,'Full Price List'!B:R,14,FALSE)))</f>
        <v/>
      </c>
      <c r="G248" s="2" t="str">
        <f>IF(ISNA(VLOOKUP(B248,'Full Price List'!B:R,9,FALSE)),"",(VLOOKUP(B248,'Full Price List'!B:R,9,FALSE)))</f>
        <v/>
      </c>
      <c r="H248" s="21" t="str">
        <f>IF(ISNA(VLOOKUP(B248,'Full Price List'!B:R,7,FALSE)),"",(VLOOKUP(B248,'Full Price List'!B:R,7,FALSE)))</f>
        <v/>
      </c>
      <c r="I248" s="3" t="str">
        <f t="shared" si="6"/>
        <v/>
      </c>
      <c r="J248" s="4" t="str">
        <f t="shared" si="7"/>
        <v/>
      </c>
    </row>
    <row r="249" spans="1:10" x14ac:dyDescent="0.3">
      <c r="A249" s="25">
        <v>228</v>
      </c>
      <c r="B249" s="186"/>
      <c r="C249" s="35"/>
      <c r="D249" s="1" t="str">
        <f>IF(ISNA(VLOOKUP(B249,'Full Price List'!B:R,4,FALSE)),"",(VLOOKUP(B249,'Full Price List'!B:R,4,FALSE)))</f>
        <v/>
      </c>
      <c r="E249" s="1"/>
      <c r="F249" s="31" t="str">
        <f>IF(ISNA(VLOOKUP(B249,'Full Price List'!B:R,14,FALSE)),"",(VLOOKUP(B249,'Full Price List'!B:R,14,FALSE)))</f>
        <v/>
      </c>
      <c r="G249" s="2" t="str">
        <f>IF(ISNA(VLOOKUP(B249,'Full Price List'!B:R,9,FALSE)),"",(VLOOKUP(B249,'Full Price List'!B:R,9,FALSE)))</f>
        <v/>
      </c>
      <c r="H249" s="21" t="str">
        <f>IF(ISNA(VLOOKUP(B249,'Full Price List'!B:R,7,FALSE)),"",(VLOOKUP(B249,'Full Price List'!B:R,7,FALSE)))</f>
        <v/>
      </c>
      <c r="I249" s="3" t="str">
        <f t="shared" si="6"/>
        <v/>
      </c>
      <c r="J249" s="4" t="str">
        <f t="shared" si="7"/>
        <v/>
      </c>
    </row>
    <row r="250" spans="1:10" x14ac:dyDescent="0.3">
      <c r="A250" s="25">
        <v>229</v>
      </c>
      <c r="B250" s="186"/>
      <c r="C250" s="35"/>
      <c r="D250" s="1" t="str">
        <f>IF(ISNA(VLOOKUP(B250,'Full Price List'!B:R,4,FALSE)),"",(VLOOKUP(B250,'Full Price List'!B:R,4,FALSE)))</f>
        <v/>
      </c>
      <c r="E250" s="1"/>
      <c r="F250" s="31" t="str">
        <f>IF(ISNA(VLOOKUP(B250,'Full Price List'!B:R,14,FALSE)),"",(VLOOKUP(B250,'Full Price List'!B:R,14,FALSE)))</f>
        <v/>
      </c>
      <c r="G250" s="2" t="str">
        <f>IF(ISNA(VLOOKUP(B250,'Full Price List'!B:R,9,FALSE)),"",(VLOOKUP(B250,'Full Price List'!B:R,9,FALSE)))</f>
        <v/>
      </c>
      <c r="H250" s="21" t="str">
        <f>IF(ISNA(VLOOKUP(B250,'Full Price List'!B:R,7,FALSE)),"",(VLOOKUP(B250,'Full Price List'!B:R,7,FALSE)))</f>
        <v/>
      </c>
      <c r="I250" s="3" t="str">
        <f t="shared" si="6"/>
        <v/>
      </c>
      <c r="J250" s="4" t="str">
        <f t="shared" si="7"/>
        <v/>
      </c>
    </row>
    <row r="251" spans="1:10" x14ac:dyDescent="0.3">
      <c r="A251" s="25">
        <v>230</v>
      </c>
      <c r="B251" s="186"/>
      <c r="C251" s="35"/>
      <c r="D251" s="1" t="str">
        <f>IF(ISNA(VLOOKUP(B251,'Full Price List'!B:R,4,FALSE)),"",(VLOOKUP(B251,'Full Price List'!B:R,4,FALSE)))</f>
        <v/>
      </c>
      <c r="E251" s="1"/>
      <c r="F251" s="31" t="str">
        <f>IF(ISNA(VLOOKUP(B251,'Full Price List'!B:R,14,FALSE)),"",(VLOOKUP(B251,'Full Price List'!B:R,14,FALSE)))</f>
        <v/>
      </c>
      <c r="G251" s="2" t="str">
        <f>IF(ISNA(VLOOKUP(B251,'Full Price List'!B:R,9,FALSE)),"",(VLOOKUP(B251,'Full Price List'!B:R,9,FALSE)))</f>
        <v/>
      </c>
      <c r="H251" s="21" t="str">
        <f>IF(ISNA(VLOOKUP(B251,'Full Price List'!B:R,7,FALSE)),"",(VLOOKUP(B251,'Full Price List'!B:R,7,FALSE)))</f>
        <v/>
      </c>
      <c r="I251" s="3" t="str">
        <f t="shared" si="6"/>
        <v/>
      </c>
      <c r="J251" s="4" t="str">
        <f t="shared" si="7"/>
        <v/>
      </c>
    </row>
    <row r="252" spans="1:10" x14ac:dyDescent="0.3">
      <c r="A252" s="25">
        <v>231</v>
      </c>
      <c r="B252" s="186"/>
      <c r="C252" s="35"/>
      <c r="D252" s="1" t="str">
        <f>IF(ISNA(VLOOKUP(B252,'Full Price List'!B:R,4,FALSE)),"",(VLOOKUP(B252,'Full Price List'!B:R,4,FALSE)))</f>
        <v/>
      </c>
      <c r="E252" s="1"/>
      <c r="F252" s="31" t="str">
        <f>IF(ISNA(VLOOKUP(B252,'Full Price List'!B:R,14,FALSE)),"",(VLOOKUP(B252,'Full Price List'!B:R,14,FALSE)))</f>
        <v/>
      </c>
      <c r="G252" s="2" t="str">
        <f>IF(ISNA(VLOOKUP(B252,'Full Price List'!B:R,9,FALSE)),"",(VLOOKUP(B252,'Full Price List'!B:R,9,FALSE)))</f>
        <v/>
      </c>
      <c r="H252" s="21" t="str">
        <f>IF(ISNA(VLOOKUP(B252,'Full Price List'!B:R,7,FALSE)),"",(VLOOKUP(B252,'Full Price List'!B:R,7,FALSE)))</f>
        <v/>
      </c>
      <c r="I252" s="3" t="str">
        <f t="shared" si="6"/>
        <v/>
      </c>
      <c r="J252" s="4" t="str">
        <f t="shared" si="7"/>
        <v/>
      </c>
    </row>
    <row r="253" spans="1:10" x14ac:dyDescent="0.3">
      <c r="A253" s="25">
        <v>232</v>
      </c>
      <c r="B253" s="186"/>
      <c r="C253" s="35"/>
      <c r="D253" s="1" t="str">
        <f>IF(ISNA(VLOOKUP(B253,'Full Price List'!B:R,4,FALSE)),"",(VLOOKUP(B253,'Full Price List'!B:R,4,FALSE)))</f>
        <v/>
      </c>
      <c r="E253" s="1"/>
      <c r="F253" s="31" t="str">
        <f>IF(ISNA(VLOOKUP(B253,'Full Price List'!B:R,14,FALSE)),"",(VLOOKUP(B253,'Full Price List'!B:R,14,FALSE)))</f>
        <v/>
      </c>
      <c r="G253" s="2" t="str">
        <f>IF(ISNA(VLOOKUP(B253,'Full Price List'!B:R,9,FALSE)),"",(VLOOKUP(B253,'Full Price List'!B:R,9,FALSE)))</f>
        <v/>
      </c>
      <c r="H253" s="21" t="str">
        <f>IF(ISNA(VLOOKUP(B253,'Full Price List'!B:R,7,FALSE)),"",(VLOOKUP(B253,'Full Price List'!B:R,7,FALSE)))</f>
        <v/>
      </c>
      <c r="I253" s="3" t="str">
        <f t="shared" si="6"/>
        <v/>
      </c>
      <c r="J253" s="4" t="str">
        <f t="shared" si="7"/>
        <v/>
      </c>
    </row>
    <row r="254" spans="1:10" x14ac:dyDescent="0.3">
      <c r="A254" s="25">
        <v>233</v>
      </c>
      <c r="B254" s="186"/>
      <c r="C254" s="35"/>
      <c r="D254" s="1" t="str">
        <f>IF(ISNA(VLOOKUP(B254,'Full Price List'!B:R,4,FALSE)),"",(VLOOKUP(B254,'Full Price List'!B:R,4,FALSE)))</f>
        <v/>
      </c>
      <c r="E254" s="1"/>
      <c r="F254" s="31" t="str">
        <f>IF(ISNA(VLOOKUP(B254,'Full Price List'!B:R,14,FALSE)),"",(VLOOKUP(B254,'Full Price List'!B:R,14,FALSE)))</f>
        <v/>
      </c>
      <c r="G254" s="2" t="str">
        <f>IF(ISNA(VLOOKUP(B254,'Full Price List'!B:R,9,FALSE)),"",(VLOOKUP(B254,'Full Price List'!B:R,9,FALSE)))</f>
        <v/>
      </c>
      <c r="H254" s="21" t="str">
        <f>IF(ISNA(VLOOKUP(B254,'Full Price List'!B:R,7,FALSE)),"",(VLOOKUP(B254,'Full Price List'!B:R,7,FALSE)))</f>
        <v/>
      </c>
      <c r="I254" s="3" t="str">
        <f t="shared" si="6"/>
        <v/>
      </c>
      <c r="J254" s="4" t="str">
        <f t="shared" si="7"/>
        <v/>
      </c>
    </row>
    <row r="255" spans="1:10" x14ac:dyDescent="0.3">
      <c r="A255" s="25">
        <v>234</v>
      </c>
      <c r="B255" s="186"/>
      <c r="C255" s="35"/>
      <c r="D255" s="1" t="str">
        <f>IF(ISNA(VLOOKUP(B255,'Full Price List'!B:R,4,FALSE)),"",(VLOOKUP(B255,'Full Price List'!B:R,4,FALSE)))</f>
        <v/>
      </c>
      <c r="E255" s="1"/>
      <c r="F255" s="31" t="str">
        <f>IF(ISNA(VLOOKUP(B255,'Full Price List'!B:R,14,FALSE)),"",(VLOOKUP(B255,'Full Price List'!B:R,14,FALSE)))</f>
        <v/>
      </c>
      <c r="G255" s="2" t="str">
        <f>IF(ISNA(VLOOKUP(B255,'Full Price List'!B:R,9,FALSE)),"",(VLOOKUP(B255,'Full Price List'!B:R,9,FALSE)))</f>
        <v/>
      </c>
      <c r="H255" s="21" t="str">
        <f>IF(ISNA(VLOOKUP(B255,'Full Price List'!B:R,7,FALSE)),"",(VLOOKUP(B255,'Full Price List'!B:R,7,FALSE)))</f>
        <v/>
      </c>
      <c r="I255" s="3" t="str">
        <f t="shared" si="6"/>
        <v/>
      </c>
      <c r="J255" s="4" t="str">
        <f t="shared" si="7"/>
        <v/>
      </c>
    </row>
    <row r="256" spans="1:10" x14ac:dyDescent="0.3">
      <c r="A256" s="25">
        <v>235</v>
      </c>
      <c r="B256" s="186"/>
      <c r="C256" s="35"/>
      <c r="D256" s="1" t="str">
        <f>IF(ISNA(VLOOKUP(B256,'Full Price List'!B:R,4,FALSE)),"",(VLOOKUP(B256,'Full Price List'!B:R,4,FALSE)))</f>
        <v/>
      </c>
      <c r="E256" s="1"/>
      <c r="F256" s="31" t="str">
        <f>IF(ISNA(VLOOKUP(B256,'Full Price List'!B:R,14,FALSE)),"",(VLOOKUP(B256,'Full Price List'!B:R,14,FALSE)))</f>
        <v/>
      </c>
      <c r="G256" s="2" t="str">
        <f>IF(ISNA(VLOOKUP(B256,'Full Price List'!B:R,9,FALSE)),"",(VLOOKUP(B256,'Full Price List'!B:R,9,FALSE)))</f>
        <v/>
      </c>
      <c r="H256" s="21" t="str">
        <f>IF(ISNA(VLOOKUP(B256,'Full Price List'!B:R,7,FALSE)),"",(VLOOKUP(B256,'Full Price List'!B:R,7,FALSE)))</f>
        <v/>
      </c>
      <c r="I256" s="3" t="str">
        <f t="shared" si="6"/>
        <v/>
      </c>
      <c r="J256" s="4" t="str">
        <f t="shared" si="7"/>
        <v/>
      </c>
    </row>
    <row r="257" spans="1:10" x14ac:dyDescent="0.3">
      <c r="A257" s="25">
        <v>236</v>
      </c>
      <c r="B257" s="186"/>
      <c r="C257" s="35"/>
      <c r="D257" s="1" t="str">
        <f>IF(ISNA(VLOOKUP(B257,'Full Price List'!B:R,4,FALSE)),"",(VLOOKUP(B257,'Full Price List'!B:R,4,FALSE)))</f>
        <v/>
      </c>
      <c r="E257" s="1"/>
      <c r="F257" s="31" t="str">
        <f>IF(ISNA(VLOOKUP(B257,'Full Price List'!B:R,14,FALSE)),"",(VLOOKUP(B257,'Full Price List'!B:R,14,FALSE)))</f>
        <v/>
      </c>
      <c r="G257" s="2" t="str">
        <f>IF(ISNA(VLOOKUP(B257,'Full Price List'!B:R,9,FALSE)),"",(VLOOKUP(B257,'Full Price List'!B:R,9,FALSE)))</f>
        <v/>
      </c>
      <c r="H257" s="21" t="str">
        <f>IF(ISNA(VLOOKUP(B257,'Full Price List'!B:R,7,FALSE)),"",(VLOOKUP(B257,'Full Price List'!B:R,7,FALSE)))</f>
        <v/>
      </c>
      <c r="I257" s="3" t="str">
        <f t="shared" si="6"/>
        <v/>
      </c>
      <c r="J257" s="4" t="str">
        <f t="shared" si="7"/>
        <v/>
      </c>
    </row>
    <row r="258" spans="1:10" x14ac:dyDescent="0.3">
      <c r="A258" s="25">
        <v>237</v>
      </c>
      <c r="B258" s="186"/>
      <c r="C258" s="35"/>
      <c r="D258" s="1" t="str">
        <f>IF(ISNA(VLOOKUP(B258,'Full Price List'!B:R,4,FALSE)),"",(VLOOKUP(B258,'Full Price List'!B:R,4,FALSE)))</f>
        <v/>
      </c>
      <c r="E258" s="1"/>
      <c r="F258" s="31" t="str">
        <f>IF(ISNA(VLOOKUP(B258,'Full Price List'!B:R,14,FALSE)),"",(VLOOKUP(B258,'Full Price List'!B:R,14,FALSE)))</f>
        <v/>
      </c>
      <c r="G258" s="2" t="str">
        <f>IF(ISNA(VLOOKUP(B258,'Full Price List'!B:R,9,FALSE)),"",(VLOOKUP(B258,'Full Price List'!B:R,9,FALSE)))</f>
        <v/>
      </c>
      <c r="H258" s="21" t="str">
        <f>IF(ISNA(VLOOKUP(B258,'Full Price List'!B:R,7,FALSE)),"",(VLOOKUP(B258,'Full Price List'!B:R,7,FALSE)))</f>
        <v/>
      </c>
      <c r="I258" s="3" t="str">
        <f t="shared" si="6"/>
        <v/>
      </c>
      <c r="J258" s="4" t="str">
        <f t="shared" si="7"/>
        <v/>
      </c>
    </row>
    <row r="259" spans="1:10" x14ac:dyDescent="0.3">
      <c r="A259" s="25">
        <v>238</v>
      </c>
      <c r="B259" s="186"/>
      <c r="C259" s="35"/>
      <c r="D259" s="1" t="str">
        <f>IF(ISNA(VLOOKUP(B259,'Full Price List'!B:R,4,FALSE)),"",(VLOOKUP(B259,'Full Price List'!B:R,4,FALSE)))</f>
        <v/>
      </c>
      <c r="E259" s="1"/>
      <c r="F259" s="31" t="str">
        <f>IF(ISNA(VLOOKUP(B259,'Full Price List'!B:R,14,FALSE)),"",(VLOOKUP(B259,'Full Price List'!B:R,14,FALSE)))</f>
        <v/>
      </c>
      <c r="G259" s="2" t="str">
        <f>IF(ISNA(VLOOKUP(B259,'Full Price List'!B:R,9,FALSE)),"",(VLOOKUP(B259,'Full Price List'!B:R,9,FALSE)))</f>
        <v/>
      </c>
      <c r="H259" s="21" t="str">
        <f>IF(ISNA(VLOOKUP(B259,'Full Price List'!B:R,7,FALSE)),"",(VLOOKUP(B259,'Full Price List'!B:R,7,FALSE)))</f>
        <v/>
      </c>
      <c r="I259" s="3" t="str">
        <f t="shared" si="6"/>
        <v/>
      </c>
      <c r="J259" s="4" t="str">
        <f t="shared" si="7"/>
        <v/>
      </c>
    </row>
    <row r="260" spans="1:10" x14ac:dyDescent="0.3">
      <c r="A260" s="25">
        <v>239</v>
      </c>
      <c r="B260" s="186"/>
      <c r="C260" s="35"/>
      <c r="D260" s="1" t="str">
        <f>IF(ISNA(VLOOKUP(B260,'Full Price List'!B:R,4,FALSE)),"",(VLOOKUP(B260,'Full Price List'!B:R,4,FALSE)))</f>
        <v/>
      </c>
      <c r="E260" s="1"/>
      <c r="F260" s="31" t="str">
        <f>IF(ISNA(VLOOKUP(B260,'Full Price List'!B:R,14,FALSE)),"",(VLOOKUP(B260,'Full Price List'!B:R,14,FALSE)))</f>
        <v/>
      </c>
      <c r="G260" s="2" t="str">
        <f>IF(ISNA(VLOOKUP(B260,'Full Price List'!B:R,9,FALSE)),"",(VLOOKUP(B260,'Full Price List'!B:R,9,FALSE)))</f>
        <v/>
      </c>
      <c r="H260" s="21" t="str">
        <f>IF(ISNA(VLOOKUP(B260,'Full Price List'!B:R,7,FALSE)),"",(VLOOKUP(B260,'Full Price List'!B:R,7,FALSE)))</f>
        <v/>
      </c>
      <c r="I260" s="3" t="str">
        <f t="shared" si="6"/>
        <v/>
      </c>
      <c r="J260" s="4" t="str">
        <f t="shared" si="7"/>
        <v/>
      </c>
    </row>
    <row r="261" spans="1:10" x14ac:dyDescent="0.3">
      <c r="A261" s="25">
        <v>240</v>
      </c>
      <c r="B261" s="186"/>
      <c r="C261" s="35"/>
      <c r="D261" s="1" t="str">
        <f>IF(ISNA(VLOOKUP(B261,'Full Price List'!B:R,4,FALSE)),"",(VLOOKUP(B261,'Full Price List'!B:R,4,FALSE)))</f>
        <v/>
      </c>
      <c r="E261" s="1"/>
      <c r="F261" s="31" t="str">
        <f>IF(ISNA(VLOOKUP(B261,'Full Price List'!B:R,14,FALSE)),"",(VLOOKUP(B261,'Full Price List'!B:R,14,FALSE)))</f>
        <v/>
      </c>
      <c r="G261" s="2" t="str">
        <f>IF(ISNA(VLOOKUP(B261,'Full Price List'!B:R,9,FALSE)),"",(VLOOKUP(B261,'Full Price List'!B:R,9,FALSE)))</f>
        <v/>
      </c>
      <c r="H261" s="21" t="str">
        <f>IF(ISNA(VLOOKUP(B261,'Full Price List'!B:R,7,FALSE)),"",(VLOOKUP(B261,'Full Price List'!B:R,7,FALSE)))</f>
        <v/>
      </c>
      <c r="I261" s="3" t="str">
        <f t="shared" si="6"/>
        <v/>
      </c>
      <c r="J261" s="4" t="str">
        <f t="shared" si="7"/>
        <v/>
      </c>
    </row>
    <row r="262" spans="1:10" x14ac:dyDescent="0.3">
      <c r="A262" s="25">
        <v>241</v>
      </c>
      <c r="B262" s="186"/>
      <c r="C262" s="35"/>
      <c r="D262" s="1" t="str">
        <f>IF(ISNA(VLOOKUP(B262,'Full Price List'!B:R,4,FALSE)),"",(VLOOKUP(B262,'Full Price List'!B:R,4,FALSE)))</f>
        <v/>
      </c>
      <c r="E262" s="1"/>
      <c r="F262" s="31" t="str">
        <f>IF(ISNA(VLOOKUP(B262,'Full Price List'!B:R,14,FALSE)),"",(VLOOKUP(B262,'Full Price List'!B:R,14,FALSE)))</f>
        <v/>
      </c>
      <c r="G262" s="2" t="str">
        <f>IF(ISNA(VLOOKUP(B262,'Full Price List'!B:R,9,FALSE)),"",(VLOOKUP(B262,'Full Price List'!B:R,9,FALSE)))</f>
        <v/>
      </c>
      <c r="H262" s="21" t="str">
        <f>IF(ISNA(VLOOKUP(B262,'Full Price List'!B:R,7,FALSE)),"",(VLOOKUP(B262,'Full Price List'!B:R,7,FALSE)))</f>
        <v/>
      </c>
      <c r="I262" s="3" t="str">
        <f t="shared" si="6"/>
        <v/>
      </c>
      <c r="J262" s="4" t="str">
        <f t="shared" si="7"/>
        <v/>
      </c>
    </row>
    <row r="263" spans="1:10" x14ac:dyDescent="0.3">
      <c r="A263" s="25">
        <v>242</v>
      </c>
      <c r="B263" s="186"/>
      <c r="C263" s="35"/>
      <c r="D263" s="1" t="str">
        <f>IF(ISNA(VLOOKUP(B263,'Full Price List'!B:R,4,FALSE)),"",(VLOOKUP(B263,'Full Price List'!B:R,4,FALSE)))</f>
        <v/>
      </c>
      <c r="E263" s="1"/>
      <c r="F263" s="31" t="str">
        <f>IF(ISNA(VLOOKUP(B263,'Full Price List'!B:R,14,FALSE)),"",(VLOOKUP(B263,'Full Price List'!B:R,14,FALSE)))</f>
        <v/>
      </c>
      <c r="G263" s="2" t="str">
        <f>IF(ISNA(VLOOKUP(B263,'Full Price List'!B:R,9,FALSE)),"",(VLOOKUP(B263,'Full Price List'!B:R,9,FALSE)))</f>
        <v/>
      </c>
      <c r="H263" s="21" t="str">
        <f>IF(ISNA(VLOOKUP(B263,'Full Price List'!B:R,7,FALSE)),"",(VLOOKUP(B263,'Full Price List'!B:R,7,FALSE)))</f>
        <v/>
      </c>
      <c r="I263" s="3" t="str">
        <f t="shared" si="6"/>
        <v/>
      </c>
      <c r="J263" s="4" t="str">
        <f t="shared" si="7"/>
        <v/>
      </c>
    </row>
    <row r="264" spans="1:10" x14ac:dyDescent="0.3">
      <c r="A264" s="25">
        <v>243</v>
      </c>
      <c r="B264" s="186"/>
      <c r="C264" s="35"/>
      <c r="D264" s="1" t="str">
        <f>IF(ISNA(VLOOKUP(B264,'Full Price List'!B:R,4,FALSE)),"",(VLOOKUP(B264,'Full Price List'!B:R,4,FALSE)))</f>
        <v/>
      </c>
      <c r="E264" s="1"/>
      <c r="F264" s="31" t="str">
        <f>IF(ISNA(VLOOKUP(B264,'Full Price List'!B:R,14,FALSE)),"",(VLOOKUP(B264,'Full Price List'!B:R,14,FALSE)))</f>
        <v/>
      </c>
      <c r="G264" s="2" t="str">
        <f>IF(ISNA(VLOOKUP(B264,'Full Price List'!B:R,9,FALSE)),"",(VLOOKUP(B264,'Full Price List'!B:R,9,FALSE)))</f>
        <v/>
      </c>
      <c r="H264" s="21" t="str">
        <f>IF(ISNA(VLOOKUP(B264,'Full Price List'!B:R,7,FALSE)),"",(VLOOKUP(B264,'Full Price List'!B:R,7,FALSE)))</f>
        <v/>
      </c>
      <c r="I264" s="3" t="str">
        <f t="shared" si="6"/>
        <v/>
      </c>
      <c r="J264" s="4" t="str">
        <f t="shared" si="7"/>
        <v/>
      </c>
    </row>
    <row r="265" spans="1:10" x14ac:dyDescent="0.3">
      <c r="A265" s="25">
        <v>244</v>
      </c>
      <c r="B265" s="186"/>
      <c r="C265" s="35"/>
      <c r="D265" s="1" t="str">
        <f>IF(ISNA(VLOOKUP(B265,'Full Price List'!B:R,4,FALSE)),"",(VLOOKUP(B265,'Full Price List'!B:R,4,FALSE)))</f>
        <v/>
      </c>
      <c r="E265" s="1"/>
      <c r="F265" s="31" t="str">
        <f>IF(ISNA(VLOOKUP(B265,'Full Price List'!B:R,14,FALSE)),"",(VLOOKUP(B265,'Full Price List'!B:R,14,FALSE)))</f>
        <v/>
      </c>
      <c r="G265" s="2" t="str">
        <f>IF(ISNA(VLOOKUP(B265,'Full Price List'!B:R,9,FALSE)),"",(VLOOKUP(B265,'Full Price List'!B:R,9,FALSE)))</f>
        <v/>
      </c>
      <c r="H265" s="21" t="str">
        <f>IF(ISNA(VLOOKUP(B265,'Full Price List'!B:R,7,FALSE)),"",(VLOOKUP(B265,'Full Price List'!B:R,7,FALSE)))</f>
        <v/>
      </c>
      <c r="I265" s="3" t="str">
        <f t="shared" si="6"/>
        <v/>
      </c>
      <c r="J265" s="4" t="str">
        <f t="shared" si="7"/>
        <v/>
      </c>
    </row>
    <row r="266" spans="1:10" x14ac:dyDescent="0.3">
      <c r="A266" s="25">
        <v>245</v>
      </c>
      <c r="B266" s="186"/>
      <c r="C266" s="35"/>
      <c r="D266" s="1" t="str">
        <f>IF(ISNA(VLOOKUP(B266,'Full Price List'!B:R,4,FALSE)),"",(VLOOKUP(B266,'Full Price List'!B:R,4,FALSE)))</f>
        <v/>
      </c>
      <c r="E266" s="1"/>
      <c r="F266" s="31" t="str">
        <f>IF(ISNA(VLOOKUP(B266,'Full Price List'!B:R,14,FALSE)),"",(VLOOKUP(B266,'Full Price List'!B:R,14,FALSE)))</f>
        <v/>
      </c>
      <c r="G266" s="2" t="str">
        <f>IF(ISNA(VLOOKUP(B266,'Full Price List'!B:R,9,FALSE)),"",(VLOOKUP(B266,'Full Price List'!B:R,9,FALSE)))</f>
        <v/>
      </c>
      <c r="H266" s="21" t="str">
        <f>IF(ISNA(VLOOKUP(B266,'Full Price List'!B:R,7,FALSE)),"",(VLOOKUP(B266,'Full Price List'!B:R,7,FALSE)))</f>
        <v/>
      </c>
      <c r="I266" s="3" t="str">
        <f t="shared" si="6"/>
        <v/>
      </c>
      <c r="J266" s="4" t="str">
        <f t="shared" si="7"/>
        <v/>
      </c>
    </row>
    <row r="267" spans="1:10" x14ac:dyDescent="0.3">
      <c r="A267" s="25">
        <v>246</v>
      </c>
      <c r="B267" s="186"/>
      <c r="C267" s="35"/>
      <c r="D267" s="1" t="str">
        <f>IF(ISNA(VLOOKUP(B267,'Full Price List'!B:R,4,FALSE)),"",(VLOOKUP(B267,'Full Price List'!B:R,4,FALSE)))</f>
        <v/>
      </c>
      <c r="E267" s="1"/>
      <c r="F267" s="31" t="str">
        <f>IF(ISNA(VLOOKUP(B267,'Full Price List'!B:R,14,FALSE)),"",(VLOOKUP(B267,'Full Price List'!B:R,14,FALSE)))</f>
        <v/>
      </c>
      <c r="G267" s="2" t="str">
        <f>IF(ISNA(VLOOKUP(B267,'Full Price List'!B:R,9,FALSE)),"",(VLOOKUP(B267,'Full Price List'!B:R,9,FALSE)))</f>
        <v/>
      </c>
      <c r="H267" s="21" t="str">
        <f>IF(ISNA(VLOOKUP(B267,'Full Price List'!B:R,7,FALSE)),"",(VLOOKUP(B267,'Full Price List'!B:R,7,FALSE)))</f>
        <v/>
      </c>
      <c r="I267" s="3" t="str">
        <f t="shared" si="6"/>
        <v/>
      </c>
      <c r="J267" s="4" t="str">
        <f t="shared" si="7"/>
        <v/>
      </c>
    </row>
    <row r="268" spans="1:10" x14ac:dyDescent="0.3">
      <c r="A268" s="25">
        <v>247</v>
      </c>
      <c r="B268" s="186"/>
      <c r="C268" s="35"/>
      <c r="D268" s="1" t="str">
        <f>IF(ISNA(VLOOKUP(B268,'Full Price List'!B:R,4,FALSE)),"",(VLOOKUP(B268,'Full Price List'!B:R,4,FALSE)))</f>
        <v/>
      </c>
      <c r="E268" s="1"/>
      <c r="F268" s="31" t="str">
        <f>IF(ISNA(VLOOKUP(B268,'Full Price List'!B:R,14,FALSE)),"",(VLOOKUP(B268,'Full Price List'!B:R,14,FALSE)))</f>
        <v/>
      </c>
      <c r="G268" s="2" t="str">
        <f>IF(ISNA(VLOOKUP(B268,'Full Price List'!B:R,9,FALSE)),"",(VLOOKUP(B268,'Full Price List'!B:R,9,FALSE)))</f>
        <v/>
      </c>
      <c r="H268" s="21" t="str">
        <f>IF(ISNA(VLOOKUP(B268,'Full Price List'!B:R,7,FALSE)),"",(VLOOKUP(B268,'Full Price List'!B:R,7,FALSE)))</f>
        <v/>
      </c>
      <c r="I268" s="3" t="str">
        <f t="shared" si="6"/>
        <v/>
      </c>
      <c r="J268" s="4" t="str">
        <f t="shared" si="7"/>
        <v/>
      </c>
    </row>
    <row r="269" spans="1:10" x14ac:dyDescent="0.3">
      <c r="A269" s="25">
        <v>248</v>
      </c>
      <c r="B269" s="186"/>
      <c r="C269" s="35"/>
      <c r="D269" s="1" t="str">
        <f>IF(ISNA(VLOOKUP(B269,'Full Price List'!B:R,4,FALSE)),"",(VLOOKUP(B269,'Full Price List'!B:R,4,FALSE)))</f>
        <v/>
      </c>
      <c r="E269" s="1"/>
      <c r="F269" s="31" t="str">
        <f>IF(ISNA(VLOOKUP(B269,'Full Price List'!B:R,14,FALSE)),"",(VLOOKUP(B269,'Full Price List'!B:R,14,FALSE)))</f>
        <v/>
      </c>
      <c r="G269" s="2" t="str">
        <f>IF(ISNA(VLOOKUP(B269,'Full Price List'!B:R,9,FALSE)),"",(VLOOKUP(B269,'Full Price List'!B:R,9,FALSE)))</f>
        <v/>
      </c>
      <c r="H269" s="21" t="str">
        <f>IF(ISNA(VLOOKUP(B269,'Full Price List'!B:R,7,FALSE)),"",(VLOOKUP(B269,'Full Price List'!B:R,7,FALSE)))</f>
        <v/>
      </c>
      <c r="I269" s="3" t="str">
        <f t="shared" si="6"/>
        <v/>
      </c>
      <c r="J269" s="4" t="str">
        <f t="shared" si="7"/>
        <v/>
      </c>
    </row>
    <row r="270" spans="1:10" x14ac:dyDescent="0.3">
      <c r="A270" s="25">
        <v>249</v>
      </c>
      <c r="B270" s="186"/>
      <c r="C270" s="35"/>
      <c r="D270" s="1" t="str">
        <f>IF(ISNA(VLOOKUP(B270,'Full Price List'!B:R,4,FALSE)),"",(VLOOKUP(B270,'Full Price List'!B:R,4,FALSE)))</f>
        <v/>
      </c>
      <c r="E270" s="1"/>
      <c r="F270" s="31" t="str">
        <f>IF(ISNA(VLOOKUP(B270,'Full Price List'!B:R,14,FALSE)),"",(VLOOKUP(B270,'Full Price List'!B:R,14,FALSE)))</f>
        <v/>
      </c>
      <c r="G270" s="2" t="str">
        <f>IF(ISNA(VLOOKUP(B270,'Full Price List'!B:R,9,FALSE)),"",(VLOOKUP(B270,'Full Price List'!B:R,9,FALSE)))</f>
        <v/>
      </c>
      <c r="H270" s="21" t="str">
        <f>IF(ISNA(VLOOKUP(B270,'Full Price List'!B:R,7,FALSE)),"",(VLOOKUP(B270,'Full Price List'!B:R,7,FALSE)))</f>
        <v/>
      </c>
      <c r="I270" s="3" t="str">
        <f t="shared" si="6"/>
        <v/>
      </c>
      <c r="J270" s="4" t="str">
        <f t="shared" si="7"/>
        <v/>
      </c>
    </row>
    <row r="271" spans="1:10" x14ac:dyDescent="0.3">
      <c r="A271" s="25">
        <v>250</v>
      </c>
      <c r="B271" s="186"/>
      <c r="C271" s="35"/>
      <c r="D271" s="1" t="str">
        <f>IF(ISNA(VLOOKUP(B271,'Full Price List'!B:R,4,FALSE)),"",(VLOOKUP(B271,'Full Price List'!B:R,4,FALSE)))</f>
        <v/>
      </c>
      <c r="E271" s="1"/>
      <c r="F271" s="31" t="str">
        <f>IF(ISNA(VLOOKUP(B271,'Full Price List'!B:R,14,FALSE)),"",(VLOOKUP(B271,'Full Price List'!B:R,14,FALSE)))</f>
        <v/>
      </c>
      <c r="G271" s="2" t="str">
        <f>IF(ISNA(VLOOKUP(B271,'Full Price List'!B:R,9,FALSE)),"",(VLOOKUP(B271,'Full Price List'!B:R,9,FALSE)))</f>
        <v/>
      </c>
      <c r="H271" s="21" t="str">
        <f>IF(ISNA(VLOOKUP(B271,'Full Price List'!B:R,7,FALSE)),"",(VLOOKUP(B271,'Full Price List'!B:R,7,FALSE)))</f>
        <v/>
      </c>
      <c r="I271" s="3" t="str">
        <f t="shared" si="6"/>
        <v/>
      </c>
      <c r="J271" s="4" t="str">
        <f t="shared" si="7"/>
        <v/>
      </c>
    </row>
    <row r="272" spans="1:10" x14ac:dyDescent="0.3">
      <c r="A272" s="25">
        <v>251</v>
      </c>
      <c r="B272" s="186"/>
      <c r="C272" s="35"/>
      <c r="D272" s="1" t="str">
        <f>IF(ISNA(VLOOKUP(B272,'Full Price List'!B:R,4,FALSE)),"",(VLOOKUP(B272,'Full Price List'!B:R,4,FALSE)))</f>
        <v/>
      </c>
      <c r="E272" s="1"/>
      <c r="F272" s="31" t="str">
        <f>IF(ISNA(VLOOKUP(B272,'Full Price List'!B:R,14,FALSE)),"",(VLOOKUP(B272,'Full Price List'!B:R,14,FALSE)))</f>
        <v/>
      </c>
      <c r="G272" s="2" t="str">
        <f>IF(ISNA(VLOOKUP(B272,'Full Price List'!B:R,9,FALSE)),"",(VLOOKUP(B272,'Full Price List'!B:R,9,FALSE)))</f>
        <v/>
      </c>
      <c r="H272" s="21" t="str">
        <f>IF(ISNA(VLOOKUP(B272,'Full Price List'!B:R,7,FALSE)),"",(VLOOKUP(B272,'Full Price List'!B:R,7,FALSE)))</f>
        <v/>
      </c>
      <c r="I272" s="3" t="str">
        <f t="shared" si="6"/>
        <v/>
      </c>
      <c r="J272" s="4" t="str">
        <f t="shared" si="7"/>
        <v/>
      </c>
    </row>
    <row r="273" spans="1:10" x14ac:dyDescent="0.3">
      <c r="A273" s="25">
        <v>252</v>
      </c>
      <c r="B273" s="186"/>
      <c r="C273" s="35"/>
      <c r="D273" s="1" t="str">
        <f>IF(ISNA(VLOOKUP(B273,'Full Price List'!B:R,4,FALSE)),"",(VLOOKUP(B273,'Full Price List'!B:R,4,FALSE)))</f>
        <v/>
      </c>
      <c r="E273" s="1"/>
      <c r="F273" s="31" t="str">
        <f>IF(ISNA(VLOOKUP(B273,'Full Price List'!B:R,14,FALSE)),"",(VLOOKUP(B273,'Full Price List'!B:R,14,FALSE)))</f>
        <v/>
      </c>
      <c r="G273" s="2" t="str">
        <f>IF(ISNA(VLOOKUP(B273,'Full Price List'!B:R,9,FALSE)),"",(VLOOKUP(B273,'Full Price List'!B:R,9,FALSE)))</f>
        <v/>
      </c>
      <c r="H273" s="21" t="str">
        <f>IF(ISNA(VLOOKUP(B273,'Full Price List'!B:R,7,FALSE)),"",(VLOOKUP(B273,'Full Price List'!B:R,7,FALSE)))</f>
        <v/>
      </c>
      <c r="I273" s="3" t="str">
        <f t="shared" si="6"/>
        <v/>
      </c>
      <c r="J273" s="4" t="str">
        <f t="shared" si="7"/>
        <v/>
      </c>
    </row>
    <row r="274" spans="1:10" x14ac:dyDescent="0.3">
      <c r="A274" s="25">
        <v>253</v>
      </c>
      <c r="B274" s="186"/>
      <c r="C274" s="35"/>
      <c r="D274" s="1" t="str">
        <f>IF(ISNA(VLOOKUP(B274,'Full Price List'!B:R,4,FALSE)),"",(VLOOKUP(B274,'Full Price List'!B:R,4,FALSE)))</f>
        <v/>
      </c>
      <c r="E274" s="1"/>
      <c r="F274" s="31" t="str">
        <f>IF(ISNA(VLOOKUP(B274,'Full Price List'!B:R,14,FALSE)),"",(VLOOKUP(B274,'Full Price List'!B:R,14,FALSE)))</f>
        <v/>
      </c>
      <c r="G274" s="2" t="str">
        <f>IF(ISNA(VLOOKUP(B274,'Full Price List'!B:R,9,FALSE)),"",(VLOOKUP(B274,'Full Price List'!B:R,9,FALSE)))</f>
        <v/>
      </c>
      <c r="H274" s="21" t="str">
        <f>IF(ISNA(VLOOKUP(B274,'Full Price List'!B:R,7,FALSE)),"",(VLOOKUP(B274,'Full Price List'!B:R,7,FALSE)))</f>
        <v/>
      </c>
      <c r="I274" s="3" t="str">
        <f t="shared" si="6"/>
        <v/>
      </c>
      <c r="J274" s="4" t="str">
        <f t="shared" si="7"/>
        <v/>
      </c>
    </row>
    <row r="275" spans="1:10" x14ac:dyDescent="0.3">
      <c r="A275" s="25">
        <v>254</v>
      </c>
      <c r="B275" s="186"/>
      <c r="C275" s="35"/>
      <c r="D275" s="1" t="str">
        <f>IF(ISNA(VLOOKUP(B275,'Full Price List'!B:R,4,FALSE)),"",(VLOOKUP(B275,'Full Price List'!B:R,4,FALSE)))</f>
        <v/>
      </c>
      <c r="E275" s="1"/>
      <c r="F275" s="31" t="str">
        <f>IF(ISNA(VLOOKUP(B275,'Full Price List'!B:R,14,FALSE)),"",(VLOOKUP(B275,'Full Price List'!B:R,14,FALSE)))</f>
        <v/>
      </c>
      <c r="G275" s="2" t="str">
        <f>IF(ISNA(VLOOKUP(B275,'Full Price List'!B:R,9,FALSE)),"",(VLOOKUP(B275,'Full Price List'!B:R,9,FALSE)))</f>
        <v/>
      </c>
      <c r="H275" s="21" t="str">
        <f>IF(ISNA(VLOOKUP(B275,'Full Price List'!B:R,7,FALSE)),"",(VLOOKUP(B275,'Full Price List'!B:R,7,FALSE)))</f>
        <v/>
      </c>
      <c r="I275" s="3" t="str">
        <f t="shared" si="6"/>
        <v/>
      </c>
      <c r="J275" s="4" t="str">
        <f t="shared" si="7"/>
        <v/>
      </c>
    </row>
    <row r="276" spans="1:10" x14ac:dyDescent="0.3">
      <c r="A276" s="25">
        <v>255</v>
      </c>
      <c r="B276" s="186"/>
      <c r="C276" s="35"/>
      <c r="D276" s="1" t="str">
        <f>IF(ISNA(VLOOKUP(B276,'Full Price List'!B:R,4,FALSE)),"",(VLOOKUP(B276,'Full Price List'!B:R,4,FALSE)))</f>
        <v/>
      </c>
      <c r="E276" s="1"/>
      <c r="F276" s="31" t="str">
        <f>IF(ISNA(VLOOKUP(B276,'Full Price List'!B:R,14,FALSE)),"",(VLOOKUP(B276,'Full Price List'!B:R,14,FALSE)))</f>
        <v/>
      </c>
      <c r="G276" s="2" t="str">
        <f>IF(ISNA(VLOOKUP(B276,'Full Price List'!B:R,9,FALSE)),"",(VLOOKUP(B276,'Full Price List'!B:R,9,FALSE)))</f>
        <v/>
      </c>
      <c r="H276" s="21" t="str">
        <f>IF(ISNA(VLOOKUP(B276,'Full Price List'!B:R,7,FALSE)),"",(VLOOKUP(B276,'Full Price List'!B:R,7,FALSE)))</f>
        <v/>
      </c>
      <c r="I276" s="3" t="str">
        <f t="shared" si="6"/>
        <v/>
      </c>
      <c r="J276" s="4" t="str">
        <f t="shared" si="7"/>
        <v/>
      </c>
    </row>
    <row r="277" spans="1:10" x14ac:dyDescent="0.3">
      <c r="A277" s="25">
        <v>256</v>
      </c>
      <c r="B277" s="186"/>
      <c r="C277" s="35"/>
      <c r="D277" s="1" t="str">
        <f>IF(ISNA(VLOOKUP(B277,'Full Price List'!B:R,4,FALSE)),"",(VLOOKUP(B277,'Full Price List'!B:R,4,FALSE)))</f>
        <v/>
      </c>
      <c r="E277" s="1"/>
      <c r="F277" s="31" t="str">
        <f>IF(ISNA(VLOOKUP(B277,'Full Price List'!B:R,14,FALSE)),"",(VLOOKUP(B277,'Full Price List'!B:R,14,FALSE)))</f>
        <v/>
      </c>
      <c r="G277" s="2" t="str">
        <f>IF(ISNA(VLOOKUP(B277,'Full Price List'!B:R,9,FALSE)),"",(VLOOKUP(B277,'Full Price List'!B:R,9,FALSE)))</f>
        <v/>
      </c>
      <c r="H277" s="21" t="str">
        <f>IF(ISNA(VLOOKUP(B277,'Full Price List'!B:R,7,FALSE)),"",(VLOOKUP(B277,'Full Price List'!B:R,7,FALSE)))</f>
        <v/>
      </c>
      <c r="I277" s="3" t="str">
        <f t="shared" si="6"/>
        <v/>
      </c>
      <c r="J277" s="4" t="str">
        <f t="shared" si="7"/>
        <v/>
      </c>
    </row>
    <row r="278" spans="1:10" x14ac:dyDescent="0.3">
      <c r="A278" s="25">
        <v>257</v>
      </c>
      <c r="B278" s="186"/>
      <c r="C278" s="35"/>
      <c r="D278" s="1" t="str">
        <f>IF(ISNA(VLOOKUP(B278,'Full Price List'!B:R,4,FALSE)),"",(VLOOKUP(B278,'Full Price List'!B:R,4,FALSE)))</f>
        <v/>
      </c>
      <c r="E278" s="1"/>
      <c r="F278" s="31" t="str">
        <f>IF(ISNA(VLOOKUP(B278,'Full Price List'!B:R,14,FALSE)),"",(VLOOKUP(B278,'Full Price List'!B:R,14,FALSE)))</f>
        <v/>
      </c>
      <c r="G278" s="2" t="str">
        <f>IF(ISNA(VLOOKUP(B278,'Full Price List'!B:R,9,FALSE)),"",(VLOOKUP(B278,'Full Price List'!B:R,9,FALSE)))</f>
        <v/>
      </c>
      <c r="H278" s="21" t="str">
        <f>IF(ISNA(VLOOKUP(B278,'Full Price List'!B:R,7,FALSE)),"",(VLOOKUP(B278,'Full Price List'!B:R,7,FALSE)))</f>
        <v/>
      </c>
      <c r="I278" s="3" t="str">
        <f t="shared" si="6"/>
        <v/>
      </c>
      <c r="J278" s="4" t="str">
        <f t="shared" si="7"/>
        <v/>
      </c>
    </row>
    <row r="279" spans="1:10" x14ac:dyDescent="0.3">
      <c r="A279" s="25">
        <v>258</v>
      </c>
      <c r="B279" s="186"/>
      <c r="C279" s="35"/>
      <c r="D279" s="1" t="str">
        <f>IF(ISNA(VLOOKUP(B279,'Full Price List'!B:R,4,FALSE)),"",(VLOOKUP(B279,'Full Price List'!B:R,4,FALSE)))</f>
        <v/>
      </c>
      <c r="E279" s="1"/>
      <c r="F279" s="31" t="str">
        <f>IF(ISNA(VLOOKUP(B279,'Full Price List'!B:R,14,FALSE)),"",(VLOOKUP(B279,'Full Price List'!B:R,14,FALSE)))</f>
        <v/>
      </c>
      <c r="G279" s="2" t="str">
        <f>IF(ISNA(VLOOKUP(B279,'Full Price List'!B:R,9,FALSE)),"",(VLOOKUP(B279,'Full Price List'!B:R,9,FALSE)))</f>
        <v/>
      </c>
      <c r="H279" s="21" t="str">
        <f>IF(ISNA(VLOOKUP(B279,'Full Price List'!B:R,7,FALSE)),"",(VLOOKUP(B279,'Full Price List'!B:R,7,FALSE)))</f>
        <v/>
      </c>
      <c r="I279" s="3" t="str">
        <f t="shared" si="6"/>
        <v/>
      </c>
      <c r="J279" s="4" t="str">
        <f t="shared" si="7"/>
        <v/>
      </c>
    </row>
    <row r="280" spans="1:10" x14ac:dyDescent="0.3">
      <c r="A280" s="25">
        <v>259</v>
      </c>
      <c r="B280" s="186"/>
      <c r="C280" s="35"/>
      <c r="D280" s="1" t="str">
        <f>IF(ISNA(VLOOKUP(B280,'Full Price List'!B:R,4,FALSE)),"",(VLOOKUP(B280,'Full Price List'!B:R,4,FALSE)))</f>
        <v/>
      </c>
      <c r="E280" s="1"/>
      <c r="F280" s="31" t="str">
        <f>IF(ISNA(VLOOKUP(B280,'Full Price List'!B:R,14,FALSE)),"",(VLOOKUP(B280,'Full Price List'!B:R,14,FALSE)))</f>
        <v/>
      </c>
      <c r="G280" s="2" t="str">
        <f>IF(ISNA(VLOOKUP(B280,'Full Price List'!B:R,9,FALSE)),"",(VLOOKUP(B280,'Full Price List'!B:R,9,FALSE)))</f>
        <v/>
      </c>
      <c r="H280" s="21" t="str">
        <f>IF(ISNA(VLOOKUP(B280,'Full Price List'!B:R,7,FALSE)),"",(VLOOKUP(B280,'Full Price List'!B:R,7,FALSE)))</f>
        <v/>
      </c>
      <c r="I280" s="3" t="str">
        <f t="shared" ref="I280:I343" si="8">IF(ISERROR(C280*H280),"",(C280*H280))</f>
        <v/>
      </c>
      <c r="J280" s="4" t="str">
        <f t="shared" ref="J280:J343" si="9">IF(ISERROR(J279+I280),"",(J279+I280))</f>
        <v/>
      </c>
    </row>
    <row r="281" spans="1:10" x14ac:dyDescent="0.3">
      <c r="A281" s="25">
        <v>260</v>
      </c>
      <c r="B281" s="186"/>
      <c r="C281" s="35"/>
      <c r="D281" s="1" t="str">
        <f>IF(ISNA(VLOOKUP(B281,'Full Price List'!B:R,4,FALSE)),"",(VLOOKUP(B281,'Full Price List'!B:R,4,FALSE)))</f>
        <v/>
      </c>
      <c r="E281" s="1"/>
      <c r="F281" s="31" t="str">
        <f>IF(ISNA(VLOOKUP(B281,'Full Price List'!B:R,14,FALSE)),"",(VLOOKUP(B281,'Full Price List'!B:R,14,FALSE)))</f>
        <v/>
      </c>
      <c r="G281" s="2" t="str">
        <f>IF(ISNA(VLOOKUP(B281,'Full Price List'!B:R,9,FALSE)),"",(VLOOKUP(B281,'Full Price List'!B:R,9,FALSE)))</f>
        <v/>
      </c>
      <c r="H281" s="21" t="str">
        <f>IF(ISNA(VLOOKUP(B281,'Full Price List'!B:R,7,FALSE)),"",(VLOOKUP(B281,'Full Price List'!B:R,7,FALSE)))</f>
        <v/>
      </c>
      <c r="I281" s="3" t="str">
        <f t="shared" si="8"/>
        <v/>
      </c>
      <c r="J281" s="4" t="str">
        <f t="shared" si="9"/>
        <v/>
      </c>
    </row>
    <row r="282" spans="1:10" x14ac:dyDescent="0.3">
      <c r="A282" s="25">
        <v>261</v>
      </c>
      <c r="B282" s="186"/>
      <c r="C282" s="35"/>
      <c r="D282" s="1" t="str">
        <f>IF(ISNA(VLOOKUP(B282,'Full Price List'!B:R,4,FALSE)),"",(VLOOKUP(B282,'Full Price List'!B:R,4,FALSE)))</f>
        <v/>
      </c>
      <c r="E282" s="1"/>
      <c r="F282" s="31" t="str">
        <f>IF(ISNA(VLOOKUP(B282,'Full Price List'!B:R,14,FALSE)),"",(VLOOKUP(B282,'Full Price List'!B:R,14,FALSE)))</f>
        <v/>
      </c>
      <c r="G282" s="2" t="str">
        <f>IF(ISNA(VLOOKUP(B282,'Full Price List'!B:R,9,FALSE)),"",(VLOOKUP(B282,'Full Price List'!B:R,9,FALSE)))</f>
        <v/>
      </c>
      <c r="H282" s="21" t="str">
        <f>IF(ISNA(VLOOKUP(B282,'Full Price List'!B:R,7,FALSE)),"",(VLOOKUP(B282,'Full Price List'!B:R,7,FALSE)))</f>
        <v/>
      </c>
      <c r="I282" s="3" t="str">
        <f t="shared" si="8"/>
        <v/>
      </c>
      <c r="J282" s="4" t="str">
        <f t="shared" si="9"/>
        <v/>
      </c>
    </row>
    <row r="283" spans="1:10" x14ac:dyDescent="0.3">
      <c r="A283" s="25">
        <v>262</v>
      </c>
      <c r="B283" s="186"/>
      <c r="C283" s="35"/>
      <c r="D283" s="1" t="str">
        <f>IF(ISNA(VLOOKUP(B283,'Full Price List'!B:R,4,FALSE)),"",(VLOOKUP(B283,'Full Price List'!B:R,4,FALSE)))</f>
        <v/>
      </c>
      <c r="E283" s="1"/>
      <c r="F283" s="31" t="str">
        <f>IF(ISNA(VLOOKUP(B283,'Full Price List'!B:R,14,FALSE)),"",(VLOOKUP(B283,'Full Price List'!B:R,14,FALSE)))</f>
        <v/>
      </c>
      <c r="G283" s="2" t="str">
        <f>IF(ISNA(VLOOKUP(B283,'Full Price List'!B:R,9,FALSE)),"",(VLOOKUP(B283,'Full Price List'!B:R,9,FALSE)))</f>
        <v/>
      </c>
      <c r="H283" s="21" t="str">
        <f>IF(ISNA(VLOOKUP(B283,'Full Price List'!B:R,7,FALSE)),"",(VLOOKUP(B283,'Full Price List'!B:R,7,FALSE)))</f>
        <v/>
      </c>
      <c r="I283" s="3" t="str">
        <f t="shared" si="8"/>
        <v/>
      </c>
      <c r="J283" s="4" t="str">
        <f t="shared" si="9"/>
        <v/>
      </c>
    </row>
    <row r="284" spans="1:10" x14ac:dyDescent="0.3">
      <c r="A284" s="25">
        <v>263</v>
      </c>
      <c r="B284" s="186"/>
      <c r="C284" s="35"/>
      <c r="D284" s="1" t="str">
        <f>IF(ISNA(VLOOKUP(B284,'Full Price List'!B:R,4,FALSE)),"",(VLOOKUP(B284,'Full Price List'!B:R,4,FALSE)))</f>
        <v/>
      </c>
      <c r="E284" s="1"/>
      <c r="F284" s="31" t="str">
        <f>IF(ISNA(VLOOKUP(B284,'Full Price List'!B:R,14,FALSE)),"",(VLOOKUP(B284,'Full Price List'!B:R,14,FALSE)))</f>
        <v/>
      </c>
      <c r="G284" s="2" t="str">
        <f>IF(ISNA(VLOOKUP(B284,'Full Price List'!B:R,9,FALSE)),"",(VLOOKUP(B284,'Full Price List'!B:R,9,FALSE)))</f>
        <v/>
      </c>
      <c r="H284" s="21" t="str">
        <f>IF(ISNA(VLOOKUP(B284,'Full Price List'!B:R,7,FALSE)),"",(VLOOKUP(B284,'Full Price List'!B:R,7,FALSE)))</f>
        <v/>
      </c>
      <c r="I284" s="3" t="str">
        <f t="shared" si="8"/>
        <v/>
      </c>
      <c r="J284" s="4" t="str">
        <f t="shared" si="9"/>
        <v/>
      </c>
    </row>
    <row r="285" spans="1:10" x14ac:dyDescent="0.3">
      <c r="A285" s="25">
        <v>264</v>
      </c>
      <c r="B285" s="186"/>
      <c r="C285" s="35"/>
      <c r="D285" s="1" t="str">
        <f>IF(ISNA(VLOOKUP(B285,'Full Price List'!B:R,4,FALSE)),"",(VLOOKUP(B285,'Full Price List'!B:R,4,FALSE)))</f>
        <v/>
      </c>
      <c r="E285" s="1"/>
      <c r="F285" s="31" t="str">
        <f>IF(ISNA(VLOOKUP(B285,'Full Price List'!B:R,14,FALSE)),"",(VLOOKUP(B285,'Full Price List'!B:R,14,FALSE)))</f>
        <v/>
      </c>
      <c r="G285" s="2" t="str">
        <f>IF(ISNA(VLOOKUP(B285,'Full Price List'!B:R,9,FALSE)),"",(VLOOKUP(B285,'Full Price List'!B:R,9,FALSE)))</f>
        <v/>
      </c>
      <c r="H285" s="21" t="str">
        <f>IF(ISNA(VLOOKUP(B285,'Full Price List'!B:R,7,FALSE)),"",(VLOOKUP(B285,'Full Price List'!B:R,7,FALSE)))</f>
        <v/>
      </c>
      <c r="I285" s="3" t="str">
        <f t="shared" si="8"/>
        <v/>
      </c>
      <c r="J285" s="4" t="str">
        <f t="shared" si="9"/>
        <v/>
      </c>
    </row>
    <row r="286" spans="1:10" x14ac:dyDescent="0.3">
      <c r="A286" s="25">
        <v>265</v>
      </c>
      <c r="B286" s="186"/>
      <c r="C286" s="35"/>
      <c r="D286" s="1" t="str">
        <f>IF(ISNA(VLOOKUP(B286,'Full Price List'!B:R,4,FALSE)),"",(VLOOKUP(B286,'Full Price List'!B:R,4,FALSE)))</f>
        <v/>
      </c>
      <c r="E286" s="1"/>
      <c r="F286" s="31" t="str">
        <f>IF(ISNA(VLOOKUP(B286,'Full Price List'!B:R,14,FALSE)),"",(VLOOKUP(B286,'Full Price List'!B:R,14,FALSE)))</f>
        <v/>
      </c>
      <c r="G286" s="2" t="str">
        <f>IF(ISNA(VLOOKUP(B286,'Full Price List'!B:R,9,FALSE)),"",(VLOOKUP(B286,'Full Price List'!B:R,9,FALSE)))</f>
        <v/>
      </c>
      <c r="H286" s="21" t="str">
        <f>IF(ISNA(VLOOKUP(B286,'Full Price List'!B:R,7,FALSE)),"",(VLOOKUP(B286,'Full Price List'!B:R,7,FALSE)))</f>
        <v/>
      </c>
      <c r="I286" s="3" t="str">
        <f t="shared" si="8"/>
        <v/>
      </c>
      <c r="J286" s="4" t="str">
        <f t="shared" si="9"/>
        <v/>
      </c>
    </row>
    <row r="287" spans="1:10" x14ac:dyDescent="0.3">
      <c r="A287" s="25">
        <v>266</v>
      </c>
      <c r="B287" s="186"/>
      <c r="C287" s="35"/>
      <c r="D287" s="1" t="str">
        <f>IF(ISNA(VLOOKUP(B287,'Full Price List'!B:R,4,FALSE)),"",(VLOOKUP(B287,'Full Price List'!B:R,4,FALSE)))</f>
        <v/>
      </c>
      <c r="E287" s="1"/>
      <c r="F287" s="31" t="str">
        <f>IF(ISNA(VLOOKUP(B287,'Full Price List'!B:R,14,FALSE)),"",(VLOOKUP(B287,'Full Price List'!B:R,14,FALSE)))</f>
        <v/>
      </c>
      <c r="G287" s="2" t="str">
        <f>IF(ISNA(VLOOKUP(B287,'Full Price List'!B:R,9,FALSE)),"",(VLOOKUP(B287,'Full Price List'!B:R,9,FALSE)))</f>
        <v/>
      </c>
      <c r="H287" s="21" t="str">
        <f>IF(ISNA(VLOOKUP(B287,'Full Price List'!B:R,7,FALSE)),"",(VLOOKUP(B287,'Full Price List'!B:R,7,FALSE)))</f>
        <v/>
      </c>
      <c r="I287" s="3" t="str">
        <f t="shared" si="8"/>
        <v/>
      </c>
      <c r="J287" s="4" t="str">
        <f t="shared" si="9"/>
        <v/>
      </c>
    </row>
    <row r="288" spans="1:10" x14ac:dyDescent="0.3">
      <c r="A288" s="25">
        <v>267</v>
      </c>
      <c r="B288" s="186"/>
      <c r="C288" s="35"/>
      <c r="D288" s="1" t="str">
        <f>IF(ISNA(VLOOKUP(B288,'Full Price List'!B:R,4,FALSE)),"",(VLOOKUP(B288,'Full Price List'!B:R,4,FALSE)))</f>
        <v/>
      </c>
      <c r="E288" s="1"/>
      <c r="F288" s="31" t="str">
        <f>IF(ISNA(VLOOKUP(B288,'Full Price List'!B:R,14,FALSE)),"",(VLOOKUP(B288,'Full Price List'!B:R,14,FALSE)))</f>
        <v/>
      </c>
      <c r="G288" s="2" t="str">
        <f>IF(ISNA(VLOOKUP(B288,'Full Price List'!B:R,9,FALSE)),"",(VLOOKUP(B288,'Full Price List'!B:R,9,FALSE)))</f>
        <v/>
      </c>
      <c r="H288" s="21" t="str">
        <f>IF(ISNA(VLOOKUP(B288,'Full Price List'!B:R,7,FALSE)),"",(VLOOKUP(B288,'Full Price List'!B:R,7,FALSE)))</f>
        <v/>
      </c>
      <c r="I288" s="3" t="str">
        <f t="shared" si="8"/>
        <v/>
      </c>
      <c r="J288" s="4" t="str">
        <f t="shared" si="9"/>
        <v/>
      </c>
    </row>
    <row r="289" spans="1:10" x14ac:dyDescent="0.3">
      <c r="A289" s="25">
        <v>268</v>
      </c>
      <c r="B289" s="186"/>
      <c r="C289" s="35"/>
      <c r="D289" s="1" t="str">
        <f>IF(ISNA(VLOOKUP(B289,'Full Price List'!B:R,4,FALSE)),"",(VLOOKUP(B289,'Full Price List'!B:R,4,FALSE)))</f>
        <v/>
      </c>
      <c r="E289" s="1"/>
      <c r="F289" s="31" t="str">
        <f>IF(ISNA(VLOOKUP(B289,'Full Price List'!B:R,14,FALSE)),"",(VLOOKUP(B289,'Full Price List'!B:R,14,FALSE)))</f>
        <v/>
      </c>
      <c r="G289" s="2" t="str">
        <f>IF(ISNA(VLOOKUP(B289,'Full Price List'!B:R,9,FALSE)),"",(VLOOKUP(B289,'Full Price List'!B:R,9,FALSE)))</f>
        <v/>
      </c>
      <c r="H289" s="21" t="str">
        <f>IF(ISNA(VLOOKUP(B289,'Full Price List'!B:R,7,FALSE)),"",(VLOOKUP(B289,'Full Price List'!B:R,7,FALSE)))</f>
        <v/>
      </c>
      <c r="I289" s="3" t="str">
        <f t="shared" si="8"/>
        <v/>
      </c>
      <c r="J289" s="4" t="str">
        <f t="shared" si="9"/>
        <v/>
      </c>
    </row>
    <row r="290" spans="1:10" x14ac:dyDescent="0.3">
      <c r="A290" s="25">
        <v>269</v>
      </c>
      <c r="B290" s="186"/>
      <c r="C290" s="35"/>
      <c r="D290" s="1" t="str">
        <f>IF(ISNA(VLOOKUP(B290,'Full Price List'!B:R,4,FALSE)),"",(VLOOKUP(B290,'Full Price List'!B:R,4,FALSE)))</f>
        <v/>
      </c>
      <c r="E290" s="1"/>
      <c r="F290" s="31" t="str">
        <f>IF(ISNA(VLOOKUP(B290,'Full Price List'!B:R,14,FALSE)),"",(VLOOKUP(B290,'Full Price List'!B:R,14,FALSE)))</f>
        <v/>
      </c>
      <c r="G290" s="2" t="str">
        <f>IF(ISNA(VLOOKUP(B290,'Full Price List'!B:R,9,FALSE)),"",(VLOOKUP(B290,'Full Price List'!B:R,9,FALSE)))</f>
        <v/>
      </c>
      <c r="H290" s="21" t="str">
        <f>IF(ISNA(VLOOKUP(B290,'Full Price List'!B:R,7,FALSE)),"",(VLOOKUP(B290,'Full Price List'!B:R,7,FALSE)))</f>
        <v/>
      </c>
      <c r="I290" s="3" t="str">
        <f t="shared" si="8"/>
        <v/>
      </c>
      <c r="J290" s="4" t="str">
        <f t="shared" si="9"/>
        <v/>
      </c>
    </row>
    <row r="291" spans="1:10" x14ac:dyDescent="0.3">
      <c r="A291" s="25">
        <v>270</v>
      </c>
      <c r="B291" s="186"/>
      <c r="C291" s="35"/>
      <c r="D291" s="1" t="str">
        <f>IF(ISNA(VLOOKUP(B291,'Full Price List'!B:R,4,FALSE)),"",(VLOOKUP(B291,'Full Price List'!B:R,4,FALSE)))</f>
        <v/>
      </c>
      <c r="E291" s="1"/>
      <c r="F291" s="31" t="str">
        <f>IF(ISNA(VLOOKUP(B291,'Full Price List'!B:R,14,FALSE)),"",(VLOOKUP(B291,'Full Price List'!B:R,14,FALSE)))</f>
        <v/>
      </c>
      <c r="G291" s="2" t="str">
        <f>IF(ISNA(VLOOKUP(B291,'Full Price List'!B:R,9,FALSE)),"",(VLOOKUP(B291,'Full Price List'!B:R,9,FALSE)))</f>
        <v/>
      </c>
      <c r="H291" s="21" t="str">
        <f>IF(ISNA(VLOOKUP(B291,'Full Price List'!B:R,7,FALSE)),"",(VLOOKUP(B291,'Full Price List'!B:R,7,FALSE)))</f>
        <v/>
      </c>
      <c r="I291" s="3" t="str">
        <f t="shared" si="8"/>
        <v/>
      </c>
      <c r="J291" s="4" t="str">
        <f t="shared" si="9"/>
        <v/>
      </c>
    </row>
    <row r="292" spans="1:10" x14ac:dyDescent="0.3">
      <c r="A292" s="25">
        <v>271</v>
      </c>
      <c r="B292" s="186"/>
      <c r="C292" s="35"/>
      <c r="D292" s="1" t="str">
        <f>IF(ISNA(VLOOKUP(B292,'Full Price List'!B:R,4,FALSE)),"",(VLOOKUP(B292,'Full Price List'!B:R,4,FALSE)))</f>
        <v/>
      </c>
      <c r="E292" s="1"/>
      <c r="F292" s="31" t="str">
        <f>IF(ISNA(VLOOKUP(B292,'Full Price List'!B:R,14,FALSE)),"",(VLOOKUP(B292,'Full Price List'!B:R,14,FALSE)))</f>
        <v/>
      </c>
      <c r="G292" s="2" t="str">
        <f>IF(ISNA(VLOOKUP(B292,'Full Price List'!B:R,9,FALSE)),"",(VLOOKUP(B292,'Full Price List'!B:R,9,FALSE)))</f>
        <v/>
      </c>
      <c r="H292" s="21" t="str">
        <f>IF(ISNA(VLOOKUP(B292,'Full Price List'!B:R,7,FALSE)),"",(VLOOKUP(B292,'Full Price List'!B:R,7,FALSE)))</f>
        <v/>
      </c>
      <c r="I292" s="3" t="str">
        <f t="shared" si="8"/>
        <v/>
      </c>
      <c r="J292" s="4" t="str">
        <f t="shared" si="9"/>
        <v/>
      </c>
    </row>
    <row r="293" spans="1:10" x14ac:dyDescent="0.3">
      <c r="A293" s="25">
        <v>272</v>
      </c>
      <c r="B293" s="186"/>
      <c r="C293" s="35"/>
      <c r="D293" s="1" t="str">
        <f>IF(ISNA(VLOOKUP(B293,'Full Price List'!B:R,4,FALSE)),"",(VLOOKUP(B293,'Full Price List'!B:R,4,FALSE)))</f>
        <v/>
      </c>
      <c r="E293" s="1"/>
      <c r="F293" s="31" t="str">
        <f>IF(ISNA(VLOOKUP(B293,'Full Price List'!B:R,14,FALSE)),"",(VLOOKUP(B293,'Full Price List'!B:R,14,FALSE)))</f>
        <v/>
      </c>
      <c r="G293" s="2" t="str">
        <f>IF(ISNA(VLOOKUP(B293,'Full Price List'!B:R,9,FALSE)),"",(VLOOKUP(B293,'Full Price List'!B:R,9,FALSE)))</f>
        <v/>
      </c>
      <c r="H293" s="21" t="str">
        <f>IF(ISNA(VLOOKUP(B293,'Full Price List'!B:R,7,FALSE)),"",(VLOOKUP(B293,'Full Price List'!B:R,7,FALSE)))</f>
        <v/>
      </c>
      <c r="I293" s="3" t="str">
        <f t="shared" si="8"/>
        <v/>
      </c>
      <c r="J293" s="4" t="str">
        <f t="shared" si="9"/>
        <v/>
      </c>
    </row>
    <row r="294" spans="1:10" x14ac:dyDescent="0.3">
      <c r="A294" s="25">
        <v>273</v>
      </c>
      <c r="B294" s="186"/>
      <c r="C294" s="35"/>
      <c r="D294" s="1" t="str">
        <f>IF(ISNA(VLOOKUP(B294,'Full Price List'!B:R,4,FALSE)),"",(VLOOKUP(B294,'Full Price List'!B:R,4,FALSE)))</f>
        <v/>
      </c>
      <c r="E294" s="1"/>
      <c r="F294" s="31" t="str">
        <f>IF(ISNA(VLOOKUP(B294,'Full Price List'!B:R,14,FALSE)),"",(VLOOKUP(B294,'Full Price List'!B:R,14,FALSE)))</f>
        <v/>
      </c>
      <c r="G294" s="2" t="str">
        <f>IF(ISNA(VLOOKUP(B294,'Full Price List'!B:R,9,FALSE)),"",(VLOOKUP(B294,'Full Price List'!B:R,9,FALSE)))</f>
        <v/>
      </c>
      <c r="H294" s="21" t="str">
        <f>IF(ISNA(VLOOKUP(B294,'Full Price List'!B:R,7,FALSE)),"",(VLOOKUP(B294,'Full Price List'!B:R,7,FALSE)))</f>
        <v/>
      </c>
      <c r="I294" s="3" t="str">
        <f t="shared" si="8"/>
        <v/>
      </c>
      <c r="J294" s="4" t="str">
        <f t="shared" si="9"/>
        <v/>
      </c>
    </row>
    <row r="295" spans="1:10" x14ac:dyDescent="0.3">
      <c r="A295" s="25">
        <v>274</v>
      </c>
      <c r="B295" s="186"/>
      <c r="C295" s="35"/>
      <c r="D295" s="1" t="str">
        <f>IF(ISNA(VLOOKUP(B295,'Full Price List'!B:R,4,FALSE)),"",(VLOOKUP(B295,'Full Price List'!B:R,4,FALSE)))</f>
        <v/>
      </c>
      <c r="E295" s="1"/>
      <c r="F295" s="31" t="str">
        <f>IF(ISNA(VLOOKUP(B295,'Full Price List'!B:R,14,FALSE)),"",(VLOOKUP(B295,'Full Price List'!B:R,14,FALSE)))</f>
        <v/>
      </c>
      <c r="G295" s="2" t="str">
        <f>IF(ISNA(VLOOKUP(B295,'Full Price List'!B:R,9,FALSE)),"",(VLOOKUP(B295,'Full Price List'!B:R,9,FALSE)))</f>
        <v/>
      </c>
      <c r="H295" s="21" t="str">
        <f>IF(ISNA(VLOOKUP(B295,'Full Price List'!B:R,7,FALSE)),"",(VLOOKUP(B295,'Full Price List'!B:R,7,FALSE)))</f>
        <v/>
      </c>
      <c r="I295" s="3" t="str">
        <f t="shared" si="8"/>
        <v/>
      </c>
      <c r="J295" s="4" t="str">
        <f t="shared" si="9"/>
        <v/>
      </c>
    </row>
    <row r="296" spans="1:10" x14ac:dyDescent="0.3">
      <c r="A296" s="25">
        <v>275</v>
      </c>
      <c r="B296" s="186"/>
      <c r="C296" s="35"/>
      <c r="D296" s="1" t="str">
        <f>IF(ISNA(VLOOKUP(B296,'Full Price List'!B:R,4,FALSE)),"",(VLOOKUP(B296,'Full Price List'!B:R,4,FALSE)))</f>
        <v/>
      </c>
      <c r="E296" s="1"/>
      <c r="F296" s="31" t="str">
        <f>IF(ISNA(VLOOKUP(B296,'Full Price List'!B:R,14,FALSE)),"",(VLOOKUP(B296,'Full Price List'!B:R,14,FALSE)))</f>
        <v/>
      </c>
      <c r="G296" s="2" t="str">
        <f>IF(ISNA(VLOOKUP(B296,'Full Price List'!B:R,9,FALSE)),"",(VLOOKUP(B296,'Full Price List'!B:R,9,FALSE)))</f>
        <v/>
      </c>
      <c r="H296" s="21" t="str">
        <f>IF(ISNA(VLOOKUP(B296,'Full Price List'!B:R,7,FALSE)),"",(VLOOKUP(B296,'Full Price List'!B:R,7,FALSE)))</f>
        <v/>
      </c>
      <c r="I296" s="3" t="str">
        <f t="shared" si="8"/>
        <v/>
      </c>
      <c r="J296" s="4" t="str">
        <f t="shared" si="9"/>
        <v/>
      </c>
    </row>
    <row r="297" spans="1:10" x14ac:dyDescent="0.3">
      <c r="A297" s="25">
        <v>276</v>
      </c>
      <c r="B297" s="186"/>
      <c r="C297" s="35"/>
      <c r="D297" s="1" t="str">
        <f>IF(ISNA(VLOOKUP(B297,'Full Price List'!B:R,4,FALSE)),"",(VLOOKUP(B297,'Full Price List'!B:R,4,FALSE)))</f>
        <v/>
      </c>
      <c r="E297" s="1"/>
      <c r="F297" s="31" t="str">
        <f>IF(ISNA(VLOOKUP(B297,'Full Price List'!B:R,14,FALSE)),"",(VLOOKUP(B297,'Full Price List'!B:R,14,FALSE)))</f>
        <v/>
      </c>
      <c r="G297" s="2" t="str">
        <f>IF(ISNA(VLOOKUP(B297,'Full Price List'!B:R,9,FALSE)),"",(VLOOKUP(B297,'Full Price List'!B:R,9,FALSE)))</f>
        <v/>
      </c>
      <c r="H297" s="21" t="str">
        <f>IF(ISNA(VLOOKUP(B297,'Full Price List'!B:R,7,FALSE)),"",(VLOOKUP(B297,'Full Price List'!B:R,7,FALSE)))</f>
        <v/>
      </c>
      <c r="I297" s="3" t="str">
        <f t="shared" si="8"/>
        <v/>
      </c>
      <c r="J297" s="4" t="str">
        <f t="shared" si="9"/>
        <v/>
      </c>
    </row>
    <row r="298" spans="1:10" x14ac:dyDescent="0.3">
      <c r="A298" s="25">
        <v>277</v>
      </c>
      <c r="B298" s="186"/>
      <c r="C298" s="35"/>
      <c r="D298" s="1" t="str">
        <f>IF(ISNA(VLOOKUP(B298,'Full Price List'!B:R,4,FALSE)),"",(VLOOKUP(B298,'Full Price List'!B:R,4,FALSE)))</f>
        <v/>
      </c>
      <c r="E298" s="1"/>
      <c r="F298" s="31" t="str">
        <f>IF(ISNA(VLOOKUP(B298,'Full Price List'!B:R,14,FALSE)),"",(VLOOKUP(B298,'Full Price List'!B:R,14,FALSE)))</f>
        <v/>
      </c>
      <c r="G298" s="2" t="str">
        <f>IF(ISNA(VLOOKUP(B298,'Full Price List'!B:R,9,FALSE)),"",(VLOOKUP(B298,'Full Price List'!B:R,9,FALSE)))</f>
        <v/>
      </c>
      <c r="H298" s="21" t="str">
        <f>IF(ISNA(VLOOKUP(B298,'Full Price List'!B:R,7,FALSE)),"",(VLOOKUP(B298,'Full Price List'!B:R,7,FALSE)))</f>
        <v/>
      </c>
      <c r="I298" s="3" t="str">
        <f t="shared" si="8"/>
        <v/>
      </c>
      <c r="J298" s="4" t="str">
        <f t="shared" si="9"/>
        <v/>
      </c>
    </row>
    <row r="299" spans="1:10" x14ac:dyDescent="0.3">
      <c r="A299" s="25">
        <v>278</v>
      </c>
      <c r="B299" s="186"/>
      <c r="C299" s="35"/>
      <c r="D299" s="1" t="str">
        <f>IF(ISNA(VLOOKUP(B299,'Full Price List'!B:R,4,FALSE)),"",(VLOOKUP(B299,'Full Price List'!B:R,4,FALSE)))</f>
        <v/>
      </c>
      <c r="E299" s="1"/>
      <c r="F299" s="31" t="str">
        <f>IF(ISNA(VLOOKUP(B299,'Full Price List'!B:R,14,FALSE)),"",(VLOOKUP(B299,'Full Price List'!B:R,14,FALSE)))</f>
        <v/>
      </c>
      <c r="G299" s="2" t="str">
        <f>IF(ISNA(VLOOKUP(B299,'Full Price List'!B:R,9,FALSE)),"",(VLOOKUP(B299,'Full Price List'!B:R,9,FALSE)))</f>
        <v/>
      </c>
      <c r="H299" s="21" t="str">
        <f>IF(ISNA(VLOOKUP(B299,'Full Price List'!B:R,7,FALSE)),"",(VLOOKUP(B299,'Full Price List'!B:R,7,FALSE)))</f>
        <v/>
      </c>
      <c r="I299" s="3" t="str">
        <f t="shared" si="8"/>
        <v/>
      </c>
      <c r="J299" s="4" t="str">
        <f t="shared" si="9"/>
        <v/>
      </c>
    </row>
    <row r="300" spans="1:10" x14ac:dyDescent="0.3">
      <c r="A300" s="25">
        <v>279</v>
      </c>
      <c r="B300" s="186"/>
      <c r="C300" s="35"/>
      <c r="D300" s="1" t="str">
        <f>IF(ISNA(VLOOKUP(B300,'Full Price List'!B:R,4,FALSE)),"",(VLOOKUP(B300,'Full Price List'!B:R,4,FALSE)))</f>
        <v/>
      </c>
      <c r="E300" s="1"/>
      <c r="F300" s="31" t="str">
        <f>IF(ISNA(VLOOKUP(B300,'Full Price List'!B:R,14,FALSE)),"",(VLOOKUP(B300,'Full Price List'!B:R,14,FALSE)))</f>
        <v/>
      </c>
      <c r="G300" s="2" t="str">
        <f>IF(ISNA(VLOOKUP(B300,'Full Price List'!B:R,9,FALSE)),"",(VLOOKUP(B300,'Full Price List'!B:R,9,FALSE)))</f>
        <v/>
      </c>
      <c r="H300" s="21" t="str">
        <f>IF(ISNA(VLOOKUP(B300,'Full Price List'!B:R,7,FALSE)),"",(VLOOKUP(B300,'Full Price List'!B:R,7,FALSE)))</f>
        <v/>
      </c>
      <c r="I300" s="3" t="str">
        <f t="shared" si="8"/>
        <v/>
      </c>
      <c r="J300" s="4" t="str">
        <f t="shared" si="9"/>
        <v/>
      </c>
    </row>
    <row r="301" spans="1:10" x14ac:dyDescent="0.3">
      <c r="A301" s="25">
        <v>280</v>
      </c>
      <c r="B301" s="186"/>
      <c r="C301" s="35"/>
      <c r="D301" s="1" t="str">
        <f>IF(ISNA(VLOOKUP(B301,'Full Price List'!B:R,4,FALSE)),"",(VLOOKUP(B301,'Full Price List'!B:R,4,FALSE)))</f>
        <v/>
      </c>
      <c r="E301" s="1"/>
      <c r="F301" s="31" t="str">
        <f>IF(ISNA(VLOOKUP(B301,'Full Price List'!B:R,14,FALSE)),"",(VLOOKUP(B301,'Full Price List'!B:R,14,FALSE)))</f>
        <v/>
      </c>
      <c r="G301" s="2" t="str">
        <f>IF(ISNA(VLOOKUP(B301,'Full Price List'!B:R,9,FALSE)),"",(VLOOKUP(B301,'Full Price List'!B:R,9,FALSE)))</f>
        <v/>
      </c>
      <c r="H301" s="21" t="str">
        <f>IF(ISNA(VLOOKUP(B301,'Full Price List'!B:R,7,FALSE)),"",(VLOOKUP(B301,'Full Price List'!B:R,7,FALSE)))</f>
        <v/>
      </c>
      <c r="I301" s="3" t="str">
        <f t="shared" si="8"/>
        <v/>
      </c>
      <c r="J301" s="4" t="str">
        <f t="shared" si="9"/>
        <v/>
      </c>
    </row>
    <row r="302" spans="1:10" x14ac:dyDescent="0.3">
      <c r="A302" s="25">
        <v>281</v>
      </c>
      <c r="B302" s="186"/>
      <c r="C302" s="35"/>
      <c r="D302" s="1" t="str">
        <f>IF(ISNA(VLOOKUP(B302,'Full Price List'!B:R,4,FALSE)),"",(VLOOKUP(B302,'Full Price List'!B:R,4,FALSE)))</f>
        <v/>
      </c>
      <c r="E302" s="1"/>
      <c r="F302" s="31" t="str">
        <f>IF(ISNA(VLOOKUP(B302,'Full Price List'!B:R,14,FALSE)),"",(VLOOKUP(B302,'Full Price List'!B:R,14,FALSE)))</f>
        <v/>
      </c>
      <c r="G302" s="2" t="str">
        <f>IF(ISNA(VLOOKUP(B302,'Full Price List'!B:R,9,FALSE)),"",(VLOOKUP(B302,'Full Price List'!B:R,9,FALSE)))</f>
        <v/>
      </c>
      <c r="H302" s="21" t="str">
        <f>IF(ISNA(VLOOKUP(B302,'Full Price List'!B:R,7,FALSE)),"",(VLOOKUP(B302,'Full Price List'!B:R,7,FALSE)))</f>
        <v/>
      </c>
      <c r="I302" s="3" t="str">
        <f t="shared" si="8"/>
        <v/>
      </c>
      <c r="J302" s="4" t="str">
        <f t="shared" si="9"/>
        <v/>
      </c>
    </row>
    <row r="303" spans="1:10" x14ac:dyDescent="0.3">
      <c r="A303" s="25">
        <v>282</v>
      </c>
      <c r="B303" s="186"/>
      <c r="C303" s="35"/>
      <c r="D303" s="1" t="str">
        <f>IF(ISNA(VLOOKUP(B303,'Full Price List'!B:R,4,FALSE)),"",(VLOOKUP(B303,'Full Price List'!B:R,4,FALSE)))</f>
        <v/>
      </c>
      <c r="E303" s="1"/>
      <c r="F303" s="31" t="str">
        <f>IF(ISNA(VLOOKUP(B303,'Full Price List'!B:R,14,FALSE)),"",(VLOOKUP(B303,'Full Price List'!B:R,14,FALSE)))</f>
        <v/>
      </c>
      <c r="G303" s="2" t="str">
        <f>IF(ISNA(VLOOKUP(B303,'Full Price List'!B:R,9,FALSE)),"",(VLOOKUP(B303,'Full Price List'!B:R,9,FALSE)))</f>
        <v/>
      </c>
      <c r="H303" s="21" t="str">
        <f>IF(ISNA(VLOOKUP(B303,'Full Price List'!B:R,7,FALSE)),"",(VLOOKUP(B303,'Full Price List'!B:R,7,FALSE)))</f>
        <v/>
      </c>
      <c r="I303" s="3" t="str">
        <f t="shared" si="8"/>
        <v/>
      </c>
      <c r="J303" s="4" t="str">
        <f t="shared" si="9"/>
        <v/>
      </c>
    </row>
    <row r="304" spans="1:10" x14ac:dyDescent="0.3">
      <c r="A304" s="25">
        <v>283</v>
      </c>
      <c r="B304" s="186"/>
      <c r="C304" s="35"/>
      <c r="D304" s="1" t="str">
        <f>IF(ISNA(VLOOKUP(B304,'Full Price List'!B:R,4,FALSE)),"",(VLOOKUP(B304,'Full Price List'!B:R,4,FALSE)))</f>
        <v/>
      </c>
      <c r="E304" s="1"/>
      <c r="F304" s="31" t="str">
        <f>IF(ISNA(VLOOKUP(B304,'Full Price List'!B:R,14,FALSE)),"",(VLOOKUP(B304,'Full Price List'!B:R,14,FALSE)))</f>
        <v/>
      </c>
      <c r="G304" s="2" t="str">
        <f>IF(ISNA(VLOOKUP(B304,'Full Price List'!B:R,9,FALSE)),"",(VLOOKUP(B304,'Full Price List'!B:R,9,FALSE)))</f>
        <v/>
      </c>
      <c r="H304" s="21" t="str">
        <f>IF(ISNA(VLOOKUP(B304,'Full Price List'!B:R,7,FALSE)),"",(VLOOKUP(B304,'Full Price List'!B:R,7,FALSE)))</f>
        <v/>
      </c>
      <c r="I304" s="3" t="str">
        <f t="shared" si="8"/>
        <v/>
      </c>
      <c r="J304" s="4" t="str">
        <f t="shared" si="9"/>
        <v/>
      </c>
    </row>
    <row r="305" spans="1:10" x14ac:dyDescent="0.3">
      <c r="A305" s="25">
        <v>284</v>
      </c>
      <c r="B305" s="186"/>
      <c r="C305" s="35"/>
      <c r="D305" s="1" t="str">
        <f>IF(ISNA(VLOOKUP(B305,'Full Price List'!B:R,4,FALSE)),"",(VLOOKUP(B305,'Full Price List'!B:R,4,FALSE)))</f>
        <v/>
      </c>
      <c r="E305" s="1"/>
      <c r="F305" s="31" t="str">
        <f>IF(ISNA(VLOOKUP(B305,'Full Price List'!B:R,14,FALSE)),"",(VLOOKUP(B305,'Full Price List'!B:R,14,FALSE)))</f>
        <v/>
      </c>
      <c r="G305" s="2" t="str">
        <f>IF(ISNA(VLOOKUP(B305,'Full Price List'!B:R,9,FALSE)),"",(VLOOKUP(B305,'Full Price List'!B:R,9,FALSE)))</f>
        <v/>
      </c>
      <c r="H305" s="21" t="str">
        <f>IF(ISNA(VLOOKUP(B305,'Full Price List'!B:R,7,FALSE)),"",(VLOOKUP(B305,'Full Price List'!B:R,7,FALSE)))</f>
        <v/>
      </c>
      <c r="I305" s="3" t="str">
        <f t="shared" si="8"/>
        <v/>
      </c>
      <c r="J305" s="4" t="str">
        <f t="shared" si="9"/>
        <v/>
      </c>
    </row>
    <row r="306" spans="1:10" x14ac:dyDescent="0.3">
      <c r="A306" s="25">
        <v>285</v>
      </c>
      <c r="B306" s="186"/>
      <c r="C306" s="35"/>
      <c r="D306" s="1" t="str">
        <f>IF(ISNA(VLOOKUP(B306,'Full Price List'!B:R,4,FALSE)),"",(VLOOKUP(B306,'Full Price List'!B:R,4,FALSE)))</f>
        <v/>
      </c>
      <c r="E306" s="1"/>
      <c r="F306" s="31" t="str">
        <f>IF(ISNA(VLOOKUP(B306,'Full Price List'!B:R,14,FALSE)),"",(VLOOKUP(B306,'Full Price List'!B:R,14,FALSE)))</f>
        <v/>
      </c>
      <c r="G306" s="2" t="str">
        <f>IF(ISNA(VLOOKUP(B306,'Full Price List'!B:R,9,FALSE)),"",(VLOOKUP(B306,'Full Price List'!B:R,9,FALSE)))</f>
        <v/>
      </c>
      <c r="H306" s="21" t="str">
        <f>IF(ISNA(VLOOKUP(B306,'Full Price List'!B:R,7,FALSE)),"",(VLOOKUP(B306,'Full Price List'!B:R,7,FALSE)))</f>
        <v/>
      </c>
      <c r="I306" s="3" t="str">
        <f t="shared" si="8"/>
        <v/>
      </c>
      <c r="J306" s="4" t="str">
        <f t="shared" si="9"/>
        <v/>
      </c>
    </row>
    <row r="307" spans="1:10" x14ac:dyDescent="0.3">
      <c r="A307" s="25">
        <v>286</v>
      </c>
      <c r="B307" s="186"/>
      <c r="C307" s="35"/>
      <c r="D307" s="1" t="str">
        <f>IF(ISNA(VLOOKUP(B307,'Full Price List'!B:R,4,FALSE)),"",(VLOOKUP(B307,'Full Price List'!B:R,4,FALSE)))</f>
        <v/>
      </c>
      <c r="E307" s="1"/>
      <c r="F307" s="31" t="str">
        <f>IF(ISNA(VLOOKUP(B307,'Full Price List'!B:R,14,FALSE)),"",(VLOOKUP(B307,'Full Price List'!B:R,14,FALSE)))</f>
        <v/>
      </c>
      <c r="G307" s="2" t="str">
        <f>IF(ISNA(VLOOKUP(B307,'Full Price List'!B:R,9,FALSE)),"",(VLOOKUP(B307,'Full Price List'!B:R,9,FALSE)))</f>
        <v/>
      </c>
      <c r="H307" s="21" t="str">
        <f>IF(ISNA(VLOOKUP(B307,'Full Price List'!B:R,7,FALSE)),"",(VLOOKUP(B307,'Full Price List'!B:R,7,FALSE)))</f>
        <v/>
      </c>
      <c r="I307" s="3" t="str">
        <f t="shared" si="8"/>
        <v/>
      </c>
      <c r="J307" s="4" t="str">
        <f t="shared" si="9"/>
        <v/>
      </c>
    </row>
    <row r="308" spans="1:10" x14ac:dyDescent="0.3">
      <c r="A308" s="25">
        <v>287</v>
      </c>
      <c r="B308" s="186"/>
      <c r="C308" s="35"/>
      <c r="D308" s="1" t="str">
        <f>IF(ISNA(VLOOKUP(B308,'Full Price List'!B:R,4,FALSE)),"",(VLOOKUP(B308,'Full Price List'!B:R,4,FALSE)))</f>
        <v/>
      </c>
      <c r="E308" s="1"/>
      <c r="F308" s="31" t="str">
        <f>IF(ISNA(VLOOKUP(B308,'Full Price List'!B:R,14,FALSE)),"",(VLOOKUP(B308,'Full Price List'!B:R,14,FALSE)))</f>
        <v/>
      </c>
      <c r="G308" s="2" t="str">
        <f>IF(ISNA(VLOOKUP(B308,'Full Price List'!B:R,9,FALSE)),"",(VLOOKUP(B308,'Full Price List'!B:R,9,FALSE)))</f>
        <v/>
      </c>
      <c r="H308" s="21" t="str">
        <f>IF(ISNA(VLOOKUP(B308,'Full Price List'!B:R,7,FALSE)),"",(VLOOKUP(B308,'Full Price List'!B:R,7,FALSE)))</f>
        <v/>
      </c>
      <c r="I308" s="3" t="str">
        <f t="shared" si="8"/>
        <v/>
      </c>
      <c r="J308" s="4" t="str">
        <f t="shared" si="9"/>
        <v/>
      </c>
    </row>
    <row r="309" spans="1:10" x14ac:dyDescent="0.3">
      <c r="A309" s="25">
        <v>288</v>
      </c>
      <c r="B309" s="186"/>
      <c r="C309" s="35"/>
      <c r="D309" s="1" t="str">
        <f>IF(ISNA(VLOOKUP(B309,'Full Price List'!B:R,4,FALSE)),"",(VLOOKUP(B309,'Full Price List'!B:R,4,FALSE)))</f>
        <v/>
      </c>
      <c r="E309" s="1"/>
      <c r="F309" s="31" t="str">
        <f>IF(ISNA(VLOOKUP(B309,'Full Price List'!B:R,14,FALSE)),"",(VLOOKUP(B309,'Full Price List'!B:R,14,FALSE)))</f>
        <v/>
      </c>
      <c r="G309" s="2" t="str">
        <f>IF(ISNA(VLOOKUP(B309,'Full Price List'!B:R,9,FALSE)),"",(VLOOKUP(B309,'Full Price List'!B:R,9,FALSE)))</f>
        <v/>
      </c>
      <c r="H309" s="21" t="str">
        <f>IF(ISNA(VLOOKUP(B309,'Full Price List'!B:R,7,FALSE)),"",(VLOOKUP(B309,'Full Price List'!B:R,7,FALSE)))</f>
        <v/>
      </c>
      <c r="I309" s="3" t="str">
        <f t="shared" si="8"/>
        <v/>
      </c>
      <c r="J309" s="4" t="str">
        <f t="shared" si="9"/>
        <v/>
      </c>
    </row>
    <row r="310" spans="1:10" x14ac:dyDescent="0.3">
      <c r="A310" s="25">
        <v>289</v>
      </c>
      <c r="B310" s="186"/>
      <c r="C310" s="35"/>
      <c r="D310" s="1" t="str">
        <f>IF(ISNA(VLOOKUP(B310,'Full Price List'!B:R,4,FALSE)),"",(VLOOKUP(B310,'Full Price List'!B:R,4,FALSE)))</f>
        <v/>
      </c>
      <c r="E310" s="1"/>
      <c r="F310" s="31" t="str">
        <f>IF(ISNA(VLOOKUP(B310,'Full Price List'!B:R,14,FALSE)),"",(VLOOKUP(B310,'Full Price List'!B:R,14,FALSE)))</f>
        <v/>
      </c>
      <c r="G310" s="2" t="str">
        <f>IF(ISNA(VLOOKUP(B310,'Full Price List'!B:R,9,FALSE)),"",(VLOOKUP(B310,'Full Price List'!B:R,9,FALSE)))</f>
        <v/>
      </c>
      <c r="H310" s="21" t="str">
        <f>IF(ISNA(VLOOKUP(B310,'Full Price List'!B:R,7,FALSE)),"",(VLOOKUP(B310,'Full Price List'!B:R,7,FALSE)))</f>
        <v/>
      </c>
      <c r="I310" s="3" t="str">
        <f t="shared" si="8"/>
        <v/>
      </c>
      <c r="J310" s="4" t="str">
        <f t="shared" si="9"/>
        <v/>
      </c>
    </row>
    <row r="311" spans="1:10" x14ac:dyDescent="0.3">
      <c r="A311" s="25">
        <v>290</v>
      </c>
      <c r="B311" s="186"/>
      <c r="C311" s="35"/>
      <c r="D311" s="1" t="str">
        <f>IF(ISNA(VLOOKUP(B311,'Full Price List'!B:R,4,FALSE)),"",(VLOOKUP(B311,'Full Price List'!B:R,4,FALSE)))</f>
        <v/>
      </c>
      <c r="E311" s="1"/>
      <c r="F311" s="31" t="str">
        <f>IF(ISNA(VLOOKUP(B311,'Full Price List'!B:R,14,FALSE)),"",(VLOOKUP(B311,'Full Price List'!B:R,14,FALSE)))</f>
        <v/>
      </c>
      <c r="G311" s="2" t="str">
        <f>IF(ISNA(VLOOKUP(B311,'Full Price List'!B:R,9,FALSE)),"",(VLOOKUP(B311,'Full Price List'!B:R,9,FALSE)))</f>
        <v/>
      </c>
      <c r="H311" s="21" t="str">
        <f>IF(ISNA(VLOOKUP(B311,'Full Price List'!B:R,7,FALSE)),"",(VLOOKUP(B311,'Full Price List'!B:R,7,FALSE)))</f>
        <v/>
      </c>
      <c r="I311" s="3" t="str">
        <f t="shared" si="8"/>
        <v/>
      </c>
      <c r="J311" s="4" t="str">
        <f t="shared" si="9"/>
        <v/>
      </c>
    </row>
    <row r="312" spans="1:10" x14ac:dyDescent="0.3">
      <c r="A312" s="25">
        <v>291</v>
      </c>
      <c r="B312" s="186"/>
      <c r="C312" s="35"/>
      <c r="D312" s="1" t="str">
        <f>IF(ISNA(VLOOKUP(B312,'Full Price List'!B:R,4,FALSE)),"",(VLOOKUP(B312,'Full Price List'!B:R,4,FALSE)))</f>
        <v/>
      </c>
      <c r="E312" s="1"/>
      <c r="F312" s="31" t="str">
        <f>IF(ISNA(VLOOKUP(B312,'Full Price List'!B:R,14,FALSE)),"",(VLOOKUP(B312,'Full Price List'!B:R,14,FALSE)))</f>
        <v/>
      </c>
      <c r="G312" s="2" t="str">
        <f>IF(ISNA(VLOOKUP(B312,'Full Price List'!B:R,9,FALSE)),"",(VLOOKUP(B312,'Full Price List'!B:R,9,FALSE)))</f>
        <v/>
      </c>
      <c r="H312" s="21" t="str">
        <f>IF(ISNA(VLOOKUP(B312,'Full Price List'!B:R,7,FALSE)),"",(VLOOKUP(B312,'Full Price List'!B:R,7,FALSE)))</f>
        <v/>
      </c>
      <c r="I312" s="3" t="str">
        <f t="shared" si="8"/>
        <v/>
      </c>
      <c r="J312" s="4" t="str">
        <f t="shared" si="9"/>
        <v/>
      </c>
    </row>
    <row r="313" spans="1:10" x14ac:dyDescent="0.3">
      <c r="A313" s="25">
        <v>292</v>
      </c>
      <c r="B313" s="186"/>
      <c r="C313" s="35"/>
      <c r="D313" s="1" t="str">
        <f>IF(ISNA(VLOOKUP(B313,'Full Price List'!B:R,4,FALSE)),"",(VLOOKUP(B313,'Full Price List'!B:R,4,FALSE)))</f>
        <v/>
      </c>
      <c r="E313" s="1"/>
      <c r="F313" s="31" t="str">
        <f>IF(ISNA(VLOOKUP(B313,'Full Price List'!B:R,14,FALSE)),"",(VLOOKUP(B313,'Full Price List'!B:R,14,FALSE)))</f>
        <v/>
      </c>
      <c r="G313" s="2" t="str">
        <f>IF(ISNA(VLOOKUP(B313,'Full Price List'!B:R,9,FALSE)),"",(VLOOKUP(B313,'Full Price List'!B:R,9,FALSE)))</f>
        <v/>
      </c>
      <c r="H313" s="21" t="str">
        <f>IF(ISNA(VLOOKUP(B313,'Full Price List'!B:R,7,FALSE)),"",(VLOOKUP(B313,'Full Price List'!B:R,7,FALSE)))</f>
        <v/>
      </c>
      <c r="I313" s="3" t="str">
        <f t="shared" si="8"/>
        <v/>
      </c>
      <c r="J313" s="4" t="str">
        <f t="shared" si="9"/>
        <v/>
      </c>
    </row>
    <row r="314" spans="1:10" x14ac:dyDescent="0.3">
      <c r="A314" s="25">
        <v>293</v>
      </c>
      <c r="B314" s="186"/>
      <c r="C314" s="35"/>
      <c r="D314" s="1" t="str">
        <f>IF(ISNA(VLOOKUP(B314,'Full Price List'!B:R,4,FALSE)),"",(VLOOKUP(B314,'Full Price List'!B:R,4,FALSE)))</f>
        <v/>
      </c>
      <c r="E314" s="1"/>
      <c r="F314" s="31" t="str">
        <f>IF(ISNA(VLOOKUP(B314,'Full Price List'!B:R,14,FALSE)),"",(VLOOKUP(B314,'Full Price List'!B:R,14,FALSE)))</f>
        <v/>
      </c>
      <c r="G314" s="2" t="str">
        <f>IF(ISNA(VLOOKUP(B314,'Full Price List'!B:R,9,FALSE)),"",(VLOOKUP(B314,'Full Price List'!B:R,9,FALSE)))</f>
        <v/>
      </c>
      <c r="H314" s="21" t="str">
        <f>IF(ISNA(VLOOKUP(B314,'Full Price List'!B:R,7,FALSE)),"",(VLOOKUP(B314,'Full Price List'!B:R,7,FALSE)))</f>
        <v/>
      </c>
      <c r="I314" s="3" t="str">
        <f t="shared" si="8"/>
        <v/>
      </c>
      <c r="J314" s="4" t="str">
        <f t="shared" si="9"/>
        <v/>
      </c>
    </row>
    <row r="315" spans="1:10" x14ac:dyDescent="0.3">
      <c r="A315" s="25">
        <v>294</v>
      </c>
      <c r="B315" s="186"/>
      <c r="C315" s="35"/>
      <c r="D315" s="1" t="str">
        <f>IF(ISNA(VLOOKUP(B315,'Full Price List'!B:R,4,FALSE)),"",(VLOOKUP(B315,'Full Price List'!B:R,4,FALSE)))</f>
        <v/>
      </c>
      <c r="E315" s="1"/>
      <c r="F315" s="31" t="str">
        <f>IF(ISNA(VLOOKUP(B315,'Full Price List'!B:R,14,FALSE)),"",(VLOOKUP(B315,'Full Price List'!B:R,14,FALSE)))</f>
        <v/>
      </c>
      <c r="G315" s="2" t="str">
        <f>IF(ISNA(VLOOKUP(B315,'Full Price List'!B:R,9,FALSE)),"",(VLOOKUP(B315,'Full Price List'!B:R,9,FALSE)))</f>
        <v/>
      </c>
      <c r="H315" s="21" t="str">
        <f>IF(ISNA(VLOOKUP(B315,'Full Price List'!B:R,7,FALSE)),"",(VLOOKUP(B315,'Full Price List'!B:R,7,FALSE)))</f>
        <v/>
      </c>
      <c r="I315" s="3" t="str">
        <f t="shared" si="8"/>
        <v/>
      </c>
      <c r="J315" s="4" t="str">
        <f t="shared" si="9"/>
        <v/>
      </c>
    </row>
    <row r="316" spans="1:10" x14ac:dyDescent="0.3">
      <c r="A316" s="25">
        <v>295</v>
      </c>
      <c r="B316" s="186"/>
      <c r="C316" s="35"/>
      <c r="D316" s="1" t="str">
        <f>IF(ISNA(VLOOKUP(B316,'Full Price List'!B:R,4,FALSE)),"",(VLOOKUP(B316,'Full Price List'!B:R,4,FALSE)))</f>
        <v/>
      </c>
      <c r="E316" s="1"/>
      <c r="F316" s="31" t="str">
        <f>IF(ISNA(VLOOKUP(B316,'Full Price List'!B:R,14,FALSE)),"",(VLOOKUP(B316,'Full Price List'!B:R,14,FALSE)))</f>
        <v/>
      </c>
      <c r="G316" s="2" t="str">
        <f>IF(ISNA(VLOOKUP(B316,'Full Price List'!B:R,9,FALSE)),"",(VLOOKUP(B316,'Full Price List'!B:R,9,FALSE)))</f>
        <v/>
      </c>
      <c r="H316" s="21" t="str">
        <f>IF(ISNA(VLOOKUP(B316,'Full Price List'!B:R,7,FALSE)),"",(VLOOKUP(B316,'Full Price List'!B:R,7,FALSE)))</f>
        <v/>
      </c>
      <c r="I316" s="3" t="str">
        <f t="shared" si="8"/>
        <v/>
      </c>
      <c r="J316" s="4" t="str">
        <f t="shared" si="9"/>
        <v/>
      </c>
    </row>
    <row r="317" spans="1:10" x14ac:dyDescent="0.3">
      <c r="A317" s="25">
        <v>296</v>
      </c>
      <c r="B317" s="186"/>
      <c r="C317" s="35"/>
      <c r="D317" s="1" t="str">
        <f>IF(ISNA(VLOOKUP(B317,'Full Price List'!B:R,4,FALSE)),"",(VLOOKUP(B317,'Full Price List'!B:R,4,FALSE)))</f>
        <v/>
      </c>
      <c r="E317" s="1"/>
      <c r="F317" s="31" t="str">
        <f>IF(ISNA(VLOOKUP(B317,'Full Price List'!B:R,14,FALSE)),"",(VLOOKUP(B317,'Full Price List'!B:R,14,FALSE)))</f>
        <v/>
      </c>
      <c r="G317" s="2" t="str">
        <f>IF(ISNA(VLOOKUP(B317,'Full Price List'!B:R,9,FALSE)),"",(VLOOKUP(B317,'Full Price List'!B:R,9,FALSE)))</f>
        <v/>
      </c>
      <c r="H317" s="21" t="str">
        <f>IF(ISNA(VLOOKUP(B317,'Full Price List'!B:R,7,FALSE)),"",(VLOOKUP(B317,'Full Price List'!B:R,7,FALSE)))</f>
        <v/>
      </c>
      <c r="I317" s="3" t="str">
        <f t="shared" si="8"/>
        <v/>
      </c>
      <c r="J317" s="4" t="str">
        <f t="shared" si="9"/>
        <v/>
      </c>
    </row>
    <row r="318" spans="1:10" x14ac:dyDescent="0.3">
      <c r="A318" s="25">
        <v>297</v>
      </c>
      <c r="B318" s="186"/>
      <c r="C318" s="35"/>
      <c r="D318" s="1" t="str">
        <f>IF(ISNA(VLOOKUP(B318,'Full Price List'!B:R,4,FALSE)),"",(VLOOKUP(B318,'Full Price List'!B:R,4,FALSE)))</f>
        <v/>
      </c>
      <c r="E318" s="1"/>
      <c r="F318" s="31" t="str">
        <f>IF(ISNA(VLOOKUP(B318,'Full Price List'!B:R,14,FALSE)),"",(VLOOKUP(B318,'Full Price List'!B:R,14,FALSE)))</f>
        <v/>
      </c>
      <c r="G318" s="2" t="str">
        <f>IF(ISNA(VLOOKUP(B318,'Full Price List'!B:R,9,FALSE)),"",(VLOOKUP(B318,'Full Price List'!B:R,9,FALSE)))</f>
        <v/>
      </c>
      <c r="H318" s="21" t="str">
        <f>IF(ISNA(VLOOKUP(B318,'Full Price List'!B:R,7,FALSE)),"",(VLOOKUP(B318,'Full Price List'!B:R,7,FALSE)))</f>
        <v/>
      </c>
      <c r="I318" s="3" t="str">
        <f t="shared" si="8"/>
        <v/>
      </c>
      <c r="J318" s="4" t="str">
        <f t="shared" si="9"/>
        <v/>
      </c>
    </row>
    <row r="319" spans="1:10" x14ac:dyDescent="0.3">
      <c r="A319" s="25">
        <v>298</v>
      </c>
      <c r="B319" s="186"/>
      <c r="C319" s="35"/>
      <c r="D319" s="1" t="str">
        <f>IF(ISNA(VLOOKUP(B319,'Full Price List'!B:R,4,FALSE)),"",(VLOOKUP(B319,'Full Price List'!B:R,4,FALSE)))</f>
        <v/>
      </c>
      <c r="E319" s="1"/>
      <c r="F319" s="31" t="str">
        <f>IF(ISNA(VLOOKUP(B319,'Full Price List'!B:R,14,FALSE)),"",(VLOOKUP(B319,'Full Price List'!B:R,14,FALSE)))</f>
        <v/>
      </c>
      <c r="G319" s="2" t="str">
        <f>IF(ISNA(VLOOKUP(B319,'Full Price List'!B:R,9,FALSE)),"",(VLOOKUP(B319,'Full Price List'!B:R,9,FALSE)))</f>
        <v/>
      </c>
      <c r="H319" s="21" t="str">
        <f>IF(ISNA(VLOOKUP(B319,'Full Price List'!B:R,7,FALSE)),"",(VLOOKUP(B319,'Full Price List'!B:R,7,FALSE)))</f>
        <v/>
      </c>
      <c r="I319" s="3" t="str">
        <f t="shared" si="8"/>
        <v/>
      </c>
      <c r="J319" s="4" t="str">
        <f t="shared" si="9"/>
        <v/>
      </c>
    </row>
    <row r="320" spans="1:10" x14ac:dyDescent="0.3">
      <c r="A320" s="25">
        <v>299</v>
      </c>
      <c r="B320" s="186"/>
      <c r="C320" s="35"/>
      <c r="D320" s="1" t="str">
        <f>IF(ISNA(VLOOKUP(B320,'Full Price List'!B:R,4,FALSE)),"",(VLOOKUP(B320,'Full Price List'!B:R,4,FALSE)))</f>
        <v/>
      </c>
      <c r="E320" s="1"/>
      <c r="F320" s="31" t="str">
        <f>IF(ISNA(VLOOKUP(B320,'Full Price List'!B:R,14,FALSE)),"",(VLOOKUP(B320,'Full Price List'!B:R,14,FALSE)))</f>
        <v/>
      </c>
      <c r="G320" s="2" t="str">
        <f>IF(ISNA(VLOOKUP(B320,'Full Price List'!B:R,9,FALSE)),"",(VLOOKUP(B320,'Full Price List'!B:R,9,FALSE)))</f>
        <v/>
      </c>
      <c r="H320" s="21" t="str">
        <f>IF(ISNA(VLOOKUP(B320,'Full Price List'!B:R,7,FALSE)),"",(VLOOKUP(B320,'Full Price List'!B:R,7,FALSE)))</f>
        <v/>
      </c>
      <c r="I320" s="3" t="str">
        <f t="shared" si="8"/>
        <v/>
      </c>
      <c r="J320" s="4" t="str">
        <f t="shared" si="9"/>
        <v/>
      </c>
    </row>
    <row r="321" spans="1:10" x14ac:dyDescent="0.3">
      <c r="A321" s="25">
        <v>300</v>
      </c>
      <c r="B321" s="186"/>
      <c r="C321" s="35"/>
      <c r="D321" s="1" t="str">
        <f>IF(ISNA(VLOOKUP(B321,'Full Price List'!B:R,4,FALSE)),"",(VLOOKUP(B321,'Full Price List'!B:R,4,FALSE)))</f>
        <v/>
      </c>
      <c r="E321" s="1"/>
      <c r="F321" s="31" t="str">
        <f>IF(ISNA(VLOOKUP(B321,'Full Price List'!B:R,14,FALSE)),"",(VLOOKUP(B321,'Full Price List'!B:R,14,FALSE)))</f>
        <v/>
      </c>
      <c r="G321" s="2" t="str">
        <f>IF(ISNA(VLOOKUP(B321,'Full Price List'!B:R,9,FALSE)),"",(VLOOKUP(B321,'Full Price List'!B:R,9,FALSE)))</f>
        <v/>
      </c>
      <c r="H321" s="21" t="str">
        <f>IF(ISNA(VLOOKUP(B321,'Full Price List'!B:R,7,FALSE)),"",(VLOOKUP(B321,'Full Price List'!B:R,7,FALSE)))</f>
        <v/>
      </c>
      <c r="I321" s="3" t="str">
        <f t="shared" si="8"/>
        <v/>
      </c>
      <c r="J321" s="4" t="str">
        <f t="shared" si="9"/>
        <v/>
      </c>
    </row>
    <row r="322" spans="1:10" x14ac:dyDescent="0.3">
      <c r="A322" s="25">
        <v>301</v>
      </c>
      <c r="B322" s="186"/>
      <c r="C322" s="35"/>
      <c r="D322" s="1" t="str">
        <f>IF(ISNA(VLOOKUP(B322,'Full Price List'!B:R,4,FALSE)),"",(VLOOKUP(B322,'Full Price List'!B:R,4,FALSE)))</f>
        <v/>
      </c>
      <c r="E322" s="1"/>
      <c r="F322" s="31" t="str">
        <f>IF(ISNA(VLOOKUP(B322,'Full Price List'!B:R,14,FALSE)),"",(VLOOKUP(B322,'Full Price List'!B:R,14,FALSE)))</f>
        <v/>
      </c>
      <c r="G322" s="2" t="str">
        <f>IF(ISNA(VLOOKUP(B322,'Full Price List'!B:R,9,FALSE)),"",(VLOOKUP(B322,'Full Price List'!B:R,9,FALSE)))</f>
        <v/>
      </c>
      <c r="H322" s="21" t="str">
        <f>IF(ISNA(VLOOKUP(B322,'Full Price List'!B:R,7,FALSE)),"",(VLOOKUP(B322,'Full Price List'!B:R,7,FALSE)))</f>
        <v/>
      </c>
      <c r="I322" s="3" t="str">
        <f t="shared" si="8"/>
        <v/>
      </c>
      <c r="J322" s="4" t="str">
        <f t="shared" si="9"/>
        <v/>
      </c>
    </row>
    <row r="323" spans="1:10" x14ac:dyDescent="0.3">
      <c r="A323" s="25">
        <v>302</v>
      </c>
      <c r="B323" s="186"/>
      <c r="C323" s="35"/>
      <c r="D323" s="1" t="str">
        <f>IF(ISNA(VLOOKUP(B323,'Full Price List'!B:R,4,FALSE)),"",(VLOOKUP(B323,'Full Price List'!B:R,4,FALSE)))</f>
        <v/>
      </c>
      <c r="E323" s="1"/>
      <c r="F323" s="31" t="str">
        <f>IF(ISNA(VLOOKUP(B323,'Full Price List'!B:R,14,FALSE)),"",(VLOOKUP(B323,'Full Price List'!B:R,14,FALSE)))</f>
        <v/>
      </c>
      <c r="G323" s="2" t="str">
        <f>IF(ISNA(VLOOKUP(B323,'Full Price List'!B:R,9,FALSE)),"",(VLOOKUP(B323,'Full Price List'!B:R,9,FALSE)))</f>
        <v/>
      </c>
      <c r="H323" s="21" t="str">
        <f>IF(ISNA(VLOOKUP(B323,'Full Price List'!B:R,7,FALSE)),"",(VLOOKUP(B323,'Full Price List'!B:R,7,FALSE)))</f>
        <v/>
      </c>
      <c r="I323" s="3" t="str">
        <f t="shared" si="8"/>
        <v/>
      </c>
      <c r="J323" s="4" t="str">
        <f t="shared" si="9"/>
        <v/>
      </c>
    </row>
    <row r="324" spans="1:10" x14ac:dyDescent="0.3">
      <c r="A324" s="25">
        <v>303</v>
      </c>
      <c r="B324" s="186"/>
      <c r="C324" s="35"/>
      <c r="D324" s="1" t="str">
        <f>IF(ISNA(VLOOKUP(B324,'Full Price List'!B:R,4,FALSE)),"",(VLOOKUP(B324,'Full Price List'!B:R,4,FALSE)))</f>
        <v/>
      </c>
      <c r="E324" s="1"/>
      <c r="F324" s="31" t="str">
        <f>IF(ISNA(VLOOKUP(B324,'Full Price List'!B:R,14,FALSE)),"",(VLOOKUP(B324,'Full Price List'!B:R,14,FALSE)))</f>
        <v/>
      </c>
      <c r="G324" s="2" t="str">
        <f>IF(ISNA(VLOOKUP(B324,'Full Price List'!B:R,9,FALSE)),"",(VLOOKUP(B324,'Full Price List'!B:R,9,FALSE)))</f>
        <v/>
      </c>
      <c r="H324" s="21" t="str">
        <f>IF(ISNA(VLOOKUP(B324,'Full Price List'!B:R,7,FALSE)),"",(VLOOKUP(B324,'Full Price List'!B:R,7,FALSE)))</f>
        <v/>
      </c>
      <c r="I324" s="3" t="str">
        <f t="shared" si="8"/>
        <v/>
      </c>
      <c r="J324" s="4" t="str">
        <f t="shared" si="9"/>
        <v/>
      </c>
    </row>
    <row r="325" spans="1:10" x14ac:dyDescent="0.3">
      <c r="A325" s="25">
        <v>304</v>
      </c>
      <c r="B325" s="186"/>
      <c r="C325" s="35"/>
      <c r="D325" s="1" t="str">
        <f>IF(ISNA(VLOOKUP(B325,'Full Price List'!B:R,4,FALSE)),"",(VLOOKUP(B325,'Full Price List'!B:R,4,FALSE)))</f>
        <v/>
      </c>
      <c r="E325" s="1"/>
      <c r="F325" s="31" t="str">
        <f>IF(ISNA(VLOOKUP(B325,'Full Price List'!B:R,14,FALSE)),"",(VLOOKUP(B325,'Full Price List'!B:R,14,FALSE)))</f>
        <v/>
      </c>
      <c r="G325" s="2" t="str">
        <f>IF(ISNA(VLOOKUP(B325,'Full Price List'!B:R,9,FALSE)),"",(VLOOKUP(B325,'Full Price List'!B:R,9,FALSE)))</f>
        <v/>
      </c>
      <c r="H325" s="21" t="str">
        <f>IF(ISNA(VLOOKUP(B325,'Full Price List'!B:R,7,FALSE)),"",(VLOOKUP(B325,'Full Price List'!B:R,7,FALSE)))</f>
        <v/>
      </c>
      <c r="I325" s="3" t="str">
        <f t="shared" si="8"/>
        <v/>
      </c>
      <c r="J325" s="4" t="str">
        <f t="shared" si="9"/>
        <v/>
      </c>
    </row>
    <row r="326" spans="1:10" x14ac:dyDescent="0.3">
      <c r="A326" s="25">
        <v>305</v>
      </c>
      <c r="B326" s="186"/>
      <c r="C326" s="35"/>
      <c r="D326" s="1" t="str">
        <f>IF(ISNA(VLOOKUP(B326,'Full Price List'!B:R,4,FALSE)),"",(VLOOKUP(B326,'Full Price List'!B:R,4,FALSE)))</f>
        <v/>
      </c>
      <c r="E326" s="1"/>
      <c r="F326" s="31" t="str">
        <f>IF(ISNA(VLOOKUP(B326,'Full Price List'!B:R,14,FALSE)),"",(VLOOKUP(B326,'Full Price List'!B:R,14,FALSE)))</f>
        <v/>
      </c>
      <c r="G326" s="2" t="str">
        <f>IF(ISNA(VLOOKUP(B326,'Full Price List'!B:R,9,FALSE)),"",(VLOOKUP(B326,'Full Price List'!B:R,9,FALSE)))</f>
        <v/>
      </c>
      <c r="H326" s="21" t="str">
        <f>IF(ISNA(VLOOKUP(B326,'Full Price List'!B:R,7,FALSE)),"",(VLOOKUP(B326,'Full Price List'!B:R,7,FALSE)))</f>
        <v/>
      </c>
      <c r="I326" s="3" t="str">
        <f t="shared" si="8"/>
        <v/>
      </c>
      <c r="J326" s="4" t="str">
        <f t="shared" si="9"/>
        <v/>
      </c>
    </row>
    <row r="327" spans="1:10" x14ac:dyDescent="0.3">
      <c r="A327" s="25">
        <v>306</v>
      </c>
      <c r="B327" s="186"/>
      <c r="C327" s="35"/>
      <c r="D327" s="1" t="str">
        <f>IF(ISNA(VLOOKUP(B327,'Full Price List'!B:R,4,FALSE)),"",(VLOOKUP(B327,'Full Price List'!B:R,4,FALSE)))</f>
        <v/>
      </c>
      <c r="E327" s="1"/>
      <c r="F327" s="31" t="str">
        <f>IF(ISNA(VLOOKUP(B327,'Full Price List'!B:R,14,FALSE)),"",(VLOOKUP(B327,'Full Price List'!B:R,14,FALSE)))</f>
        <v/>
      </c>
      <c r="G327" s="2" t="str">
        <f>IF(ISNA(VLOOKUP(B327,'Full Price List'!B:R,9,FALSE)),"",(VLOOKUP(B327,'Full Price List'!B:R,9,FALSE)))</f>
        <v/>
      </c>
      <c r="H327" s="21" t="str">
        <f>IF(ISNA(VLOOKUP(B327,'Full Price List'!B:R,7,FALSE)),"",(VLOOKUP(B327,'Full Price List'!B:R,7,FALSE)))</f>
        <v/>
      </c>
      <c r="I327" s="3" t="str">
        <f t="shared" si="8"/>
        <v/>
      </c>
      <c r="J327" s="4" t="str">
        <f t="shared" si="9"/>
        <v/>
      </c>
    </row>
    <row r="328" spans="1:10" x14ac:dyDescent="0.3">
      <c r="A328" s="25">
        <v>307</v>
      </c>
      <c r="B328" s="186"/>
      <c r="C328" s="35"/>
      <c r="D328" s="1" t="str">
        <f>IF(ISNA(VLOOKUP(B328,'Full Price List'!B:R,4,FALSE)),"",(VLOOKUP(B328,'Full Price List'!B:R,4,FALSE)))</f>
        <v/>
      </c>
      <c r="E328" s="1"/>
      <c r="F328" s="31" t="str">
        <f>IF(ISNA(VLOOKUP(B328,'Full Price List'!B:R,14,FALSE)),"",(VLOOKUP(B328,'Full Price List'!B:R,14,FALSE)))</f>
        <v/>
      </c>
      <c r="G328" s="2" t="str">
        <f>IF(ISNA(VLOOKUP(B328,'Full Price List'!B:R,9,FALSE)),"",(VLOOKUP(B328,'Full Price List'!B:R,9,FALSE)))</f>
        <v/>
      </c>
      <c r="H328" s="21" t="str">
        <f>IF(ISNA(VLOOKUP(B328,'Full Price List'!B:R,7,FALSE)),"",(VLOOKUP(B328,'Full Price List'!B:R,7,FALSE)))</f>
        <v/>
      </c>
      <c r="I328" s="3" t="str">
        <f t="shared" si="8"/>
        <v/>
      </c>
      <c r="J328" s="4" t="str">
        <f t="shared" si="9"/>
        <v/>
      </c>
    </row>
    <row r="329" spans="1:10" x14ac:dyDescent="0.3">
      <c r="A329" s="25">
        <v>308</v>
      </c>
      <c r="B329" s="186"/>
      <c r="C329" s="35"/>
      <c r="D329" s="1" t="str">
        <f>IF(ISNA(VLOOKUP(B329,'Full Price List'!B:R,4,FALSE)),"",(VLOOKUP(B329,'Full Price List'!B:R,4,FALSE)))</f>
        <v/>
      </c>
      <c r="E329" s="1"/>
      <c r="F329" s="31" t="str">
        <f>IF(ISNA(VLOOKUP(B329,'Full Price List'!B:R,14,FALSE)),"",(VLOOKUP(B329,'Full Price List'!B:R,14,FALSE)))</f>
        <v/>
      </c>
      <c r="G329" s="2" t="str">
        <f>IF(ISNA(VLOOKUP(B329,'Full Price List'!B:R,9,FALSE)),"",(VLOOKUP(B329,'Full Price List'!B:R,9,FALSE)))</f>
        <v/>
      </c>
      <c r="H329" s="21" t="str">
        <f>IF(ISNA(VLOOKUP(B329,'Full Price List'!B:R,7,FALSE)),"",(VLOOKUP(B329,'Full Price List'!B:R,7,FALSE)))</f>
        <v/>
      </c>
      <c r="I329" s="3" t="str">
        <f t="shared" si="8"/>
        <v/>
      </c>
      <c r="J329" s="4" t="str">
        <f t="shared" si="9"/>
        <v/>
      </c>
    </row>
    <row r="330" spans="1:10" x14ac:dyDescent="0.3">
      <c r="A330" s="25">
        <v>309</v>
      </c>
      <c r="B330" s="186"/>
      <c r="C330" s="35"/>
      <c r="D330" s="1" t="str">
        <f>IF(ISNA(VLOOKUP(B330,'Full Price List'!B:R,4,FALSE)),"",(VLOOKUP(B330,'Full Price List'!B:R,4,FALSE)))</f>
        <v/>
      </c>
      <c r="E330" s="1"/>
      <c r="F330" s="31" t="str">
        <f>IF(ISNA(VLOOKUP(B330,'Full Price List'!B:R,14,FALSE)),"",(VLOOKUP(B330,'Full Price List'!B:R,14,FALSE)))</f>
        <v/>
      </c>
      <c r="G330" s="2" t="str">
        <f>IF(ISNA(VLOOKUP(B330,'Full Price List'!B:R,9,FALSE)),"",(VLOOKUP(B330,'Full Price List'!B:R,9,FALSE)))</f>
        <v/>
      </c>
      <c r="H330" s="21" t="str">
        <f>IF(ISNA(VLOOKUP(B330,'Full Price List'!B:R,7,FALSE)),"",(VLOOKUP(B330,'Full Price List'!B:R,7,FALSE)))</f>
        <v/>
      </c>
      <c r="I330" s="3" t="str">
        <f t="shared" si="8"/>
        <v/>
      </c>
      <c r="J330" s="4" t="str">
        <f t="shared" si="9"/>
        <v/>
      </c>
    </row>
    <row r="331" spans="1:10" x14ac:dyDescent="0.3">
      <c r="A331" s="25">
        <v>310</v>
      </c>
      <c r="B331" s="186"/>
      <c r="C331" s="35"/>
      <c r="D331" s="1" t="str">
        <f>IF(ISNA(VLOOKUP(B331,'Full Price List'!B:R,4,FALSE)),"",(VLOOKUP(B331,'Full Price List'!B:R,4,FALSE)))</f>
        <v/>
      </c>
      <c r="E331" s="1"/>
      <c r="F331" s="31" t="str">
        <f>IF(ISNA(VLOOKUP(B331,'Full Price List'!B:R,14,FALSE)),"",(VLOOKUP(B331,'Full Price List'!B:R,14,FALSE)))</f>
        <v/>
      </c>
      <c r="G331" s="2" t="str">
        <f>IF(ISNA(VLOOKUP(B331,'Full Price List'!B:R,9,FALSE)),"",(VLOOKUP(B331,'Full Price List'!B:R,9,FALSE)))</f>
        <v/>
      </c>
      <c r="H331" s="21" t="str">
        <f>IF(ISNA(VLOOKUP(B331,'Full Price List'!B:R,7,FALSE)),"",(VLOOKUP(B331,'Full Price List'!B:R,7,FALSE)))</f>
        <v/>
      </c>
      <c r="I331" s="3" t="str">
        <f t="shared" si="8"/>
        <v/>
      </c>
      <c r="J331" s="4" t="str">
        <f t="shared" si="9"/>
        <v/>
      </c>
    </row>
    <row r="332" spans="1:10" x14ac:dyDescent="0.3">
      <c r="A332" s="25">
        <v>311</v>
      </c>
      <c r="B332" s="186"/>
      <c r="C332" s="35"/>
      <c r="D332" s="1" t="str">
        <f>IF(ISNA(VLOOKUP(B332,'Full Price List'!B:R,4,FALSE)),"",(VLOOKUP(B332,'Full Price List'!B:R,4,FALSE)))</f>
        <v/>
      </c>
      <c r="E332" s="1"/>
      <c r="F332" s="31" t="str">
        <f>IF(ISNA(VLOOKUP(B332,'Full Price List'!B:R,14,FALSE)),"",(VLOOKUP(B332,'Full Price List'!B:R,14,FALSE)))</f>
        <v/>
      </c>
      <c r="G332" s="2" t="str">
        <f>IF(ISNA(VLOOKUP(B332,'Full Price List'!B:R,9,FALSE)),"",(VLOOKUP(B332,'Full Price List'!B:R,9,FALSE)))</f>
        <v/>
      </c>
      <c r="H332" s="21" t="str">
        <f>IF(ISNA(VLOOKUP(B332,'Full Price List'!B:R,7,FALSE)),"",(VLOOKUP(B332,'Full Price List'!B:R,7,FALSE)))</f>
        <v/>
      </c>
      <c r="I332" s="3" t="str">
        <f t="shared" si="8"/>
        <v/>
      </c>
      <c r="J332" s="4" t="str">
        <f t="shared" si="9"/>
        <v/>
      </c>
    </row>
    <row r="333" spans="1:10" x14ac:dyDescent="0.3">
      <c r="A333" s="25">
        <v>312</v>
      </c>
      <c r="B333" s="186"/>
      <c r="C333" s="35"/>
      <c r="D333" s="1" t="str">
        <f>IF(ISNA(VLOOKUP(B333,'Full Price List'!B:R,4,FALSE)),"",(VLOOKUP(B333,'Full Price List'!B:R,4,FALSE)))</f>
        <v/>
      </c>
      <c r="E333" s="1"/>
      <c r="F333" s="31" t="str">
        <f>IF(ISNA(VLOOKUP(B333,'Full Price List'!B:R,14,FALSE)),"",(VLOOKUP(B333,'Full Price List'!B:R,14,FALSE)))</f>
        <v/>
      </c>
      <c r="G333" s="2" t="str">
        <f>IF(ISNA(VLOOKUP(B333,'Full Price List'!B:R,9,FALSE)),"",(VLOOKUP(B333,'Full Price List'!B:R,9,FALSE)))</f>
        <v/>
      </c>
      <c r="H333" s="21" t="str">
        <f>IF(ISNA(VLOOKUP(B333,'Full Price List'!B:R,7,FALSE)),"",(VLOOKUP(B333,'Full Price List'!B:R,7,FALSE)))</f>
        <v/>
      </c>
      <c r="I333" s="3" t="str">
        <f t="shared" si="8"/>
        <v/>
      </c>
      <c r="J333" s="4" t="str">
        <f t="shared" si="9"/>
        <v/>
      </c>
    </row>
    <row r="334" spans="1:10" x14ac:dyDescent="0.3">
      <c r="A334" s="25">
        <v>313</v>
      </c>
      <c r="B334" s="186"/>
      <c r="C334" s="35"/>
      <c r="D334" s="1" t="str">
        <f>IF(ISNA(VLOOKUP(B334,'Full Price List'!B:R,4,FALSE)),"",(VLOOKUP(B334,'Full Price List'!B:R,4,FALSE)))</f>
        <v/>
      </c>
      <c r="E334" s="1"/>
      <c r="F334" s="31" t="str">
        <f>IF(ISNA(VLOOKUP(B334,'Full Price List'!B:R,14,FALSE)),"",(VLOOKUP(B334,'Full Price List'!B:R,14,FALSE)))</f>
        <v/>
      </c>
      <c r="G334" s="2" t="str">
        <f>IF(ISNA(VLOOKUP(B334,'Full Price List'!B:R,9,FALSE)),"",(VLOOKUP(B334,'Full Price List'!B:R,9,FALSE)))</f>
        <v/>
      </c>
      <c r="H334" s="21" t="str">
        <f>IF(ISNA(VLOOKUP(B334,'Full Price List'!B:R,7,FALSE)),"",(VLOOKUP(B334,'Full Price List'!B:R,7,FALSE)))</f>
        <v/>
      </c>
      <c r="I334" s="3" t="str">
        <f t="shared" si="8"/>
        <v/>
      </c>
      <c r="J334" s="4" t="str">
        <f t="shared" si="9"/>
        <v/>
      </c>
    </row>
    <row r="335" spans="1:10" x14ac:dyDescent="0.3">
      <c r="A335" s="25">
        <v>314</v>
      </c>
      <c r="B335" s="186"/>
      <c r="C335" s="35"/>
      <c r="D335" s="1" t="str">
        <f>IF(ISNA(VLOOKUP(B335,'Full Price List'!B:R,4,FALSE)),"",(VLOOKUP(B335,'Full Price List'!B:R,4,FALSE)))</f>
        <v/>
      </c>
      <c r="E335" s="1"/>
      <c r="F335" s="31" t="str">
        <f>IF(ISNA(VLOOKUP(B335,'Full Price List'!B:R,14,FALSE)),"",(VLOOKUP(B335,'Full Price List'!B:R,14,FALSE)))</f>
        <v/>
      </c>
      <c r="G335" s="2" t="str">
        <f>IF(ISNA(VLOOKUP(B335,'Full Price List'!B:R,9,FALSE)),"",(VLOOKUP(B335,'Full Price List'!B:R,9,FALSE)))</f>
        <v/>
      </c>
      <c r="H335" s="21" t="str">
        <f>IF(ISNA(VLOOKUP(B335,'Full Price List'!B:R,7,FALSE)),"",(VLOOKUP(B335,'Full Price List'!B:R,7,FALSE)))</f>
        <v/>
      </c>
      <c r="I335" s="3" t="str">
        <f t="shared" si="8"/>
        <v/>
      </c>
      <c r="J335" s="4" t="str">
        <f t="shared" si="9"/>
        <v/>
      </c>
    </row>
    <row r="336" spans="1:10" x14ac:dyDescent="0.3">
      <c r="A336" s="25">
        <v>315</v>
      </c>
      <c r="B336" s="186"/>
      <c r="C336" s="35"/>
      <c r="D336" s="1" t="str">
        <f>IF(ISNA(VLOOKUP(B336,'Full Price List'!B:R,4,FALSE)),"",(VLOOKUP(B336,'Full Price List'!B:R,4,FALSE)))</f>
        <v/>
      </c>
      <c r="E336" s="1"/>
      <c r="F336" s="31" t="str">
        <f>IF(ISNA(VLOOKUP(B336,'Full Price List'!B:R,14,FALSE)),"",(VLOOKUP(B336,'Full Price List'!B:R,14,FALSE)))</f>
        <v/>
      </c>
      <c r="G336" s="2" t="str">
        <f>IF(ISNA(VLOOKUP(B336,'Full Price List'!B:R,9,FALSE)),"",(VLOOKUP(B336,'Full Price List'!B:R,9,FALSE)))</f>
        <v/>
      </c>
      <c r="H336" s="21" t="str">
        <f>IF(ISNA(VLOOKUP(B336,'Full Price List'!B:R,7,FALSE)),"",(VLOOKUP(B336,'Full Price List'!B:R,7,FALSE)))</f>
        <v/>
      </c>
      <c r="I336" s="3" t="str">
        <f t="shared" si="8"/>
        <v/>
      </c>
      <c r="J336" s="4" t="str">
        <f t="shared" si="9"/>
        <v/>
      </c>
    </row>
    <row r="337" spans="1:10" x14ac:dyDescent="0.3">
      <c r="A337" s="25">
        <v>316</v>
      </c>
      <c r="B337" s="186"/>
      <c r="C337" s="35"/>
      <c r="D337" s="1" t="str">
        <f>IF(ISNA(VLOOKUP(B337,'Full Price List'!B:R,4,FALSE)),"",(VLOOKUP(B337,'Full Price List'!B:R,4,FALSE)))</f>
        <v/>
      </c>
      <c r="E337" s="1"/>
      <c r="F337" s="31" t="str">
        <f>IF(ISNA(VLOOKUP(B337,'Full Price List'!B:R,14,FALSE)),"",(VLOOKUP(B337,'Full Price List'!B:R,14,FALSE)))</f>
        <v/>
      </c>
      <c r="G337" s="2" t="str">
        <f>IF(ISNA(VLOOKUP(B337,'Full Price List'!B:R,9,FALSE)),"",(VLOOKUP(B337,'Full Price List'!B:R,9,FALSE)))</f>
        <v/>
      </c>
      <c r="H337" s="21" t="str">
        <f>IF(ISNA(VLOOKUP(B337,'Full Price List'!B:R,7,FALSE)),"",(VLOOKUP(B337,'Full Price List'!B:R,7,FALSE)))</f>
        <v/>
      </c>
      <c r="I337" s="3" t="str">
        <f t="shared" si="8"/>
        <v/>
      </c>
      <c r="J337" s="4" t="str">
        <f t="shared" si="9"/>
        <v/>
      </c>
    </row>
    <row r="338" spans="1:10" x14ac:dyDescent="0.3">
      <c r="A338" s="25">
        <v>317</v>
      </c>
      <c r="B338" s="186"/>
      <c r="C338" s="35"/>
      <c r="D338" s="1" t="str">
        <f>IF(ISNA(VLOOKUP(B338,'Full Price List'!B:R,4,FALSE)),"",(VLOOKUP(B338,'Full Price List'!B:R,4,FALSE)))</f>
        <v/>
      </c>
      <c r="E338" s="1"/>
      <c r="F338" s="31" t="str">
        <f>IF(ISNA(VLOOKUP(B338,'Full Price List'!B:R,14,FALSE)),"",(VLOOKUP(B338,'Full Price List'!B:R,14,FALSE)))</f>
        <v/>
      </c>
      <c r="G338" s="2" t="str">
        <f>IF(ISNA(VLOOKUP(B338,'Full Price List'!B:R,9,FALSE)),"",(VLOOKUP(B338,'Full Price List'!B:R,9,FALSE)))</f>
        <v/>
      </c>
      <c r="H338" s="21" t="str">
        <f>IF(ISNA(VLOOKUP(B338,'Full Price List'!B:R,7,FALSE)),"",(VLOOKUP(B338,'Full Price List'!B:R,7,FALSE)))</f>
        <v/>
      </c>
      <c r="I338" s="3" t="str">
        <f t="shared" si="8"/>
        <v/>
      </c>
      <c r="J338" s="4" t="str">
        <f t="shared" si="9"/>
        <v/>
      </c>
    </row>
    <row r="339" spans="1:10" x14ac:dyDescent="0.3">
      <c r="A339" s="25">
        <v>318</v>
      </c>
      <c r="B339" s="186"/>
      <c r="C339" s="35"/>
      <c r="D339" s="1" t="str">
        <f>IF(ISNA(VLOOKUP(B339,'Full Price List'!B:R,4,FALSE)),"",(VLOOKUP(B339,'Full Price List'!B:R,4,FALSE)))</f>
        <v/>
      </c>
      <c r="E339" s="1"/>
      <c r="F339" s="31" t="str">
        <f>IF(ISNA(VLOOKUP(B339,'Full Price List'!B:R,14,FALSE)),"",(VLOOKUP(B339,'Full Price List'!B:R,14,FALSE)))</f>
        <v/>
      </c>
      <c r="G339" s="2" t="str">
        <f>IF(ISNA(VLOOKUP(B339,'Full Price List'!B:R,9,FALSE)),"",(VLOOKUP(B339,'Full Price List'!B:R,9,FALSE)))</f>
        <v/>
      </c>
      <c r="H339" s="21" t="str">
        <f>IF(ISNA(VLOOKUP(B339,'Full Price List'!B:R,7,FALSE)),"",(VLOOKUP(B339,'Full Price List'!B:R,7,FALSE)))</f>
        <v/>
      </c>
      <c r="I339" s="3" t="str">
        <f t="shared" si="8"/>
        <v/>
      </c>
      <c r="J339" s="4" t="str">
        <f t="shared" si="9"/>
        <v/>
      </c>
    </row>
    <row r="340" spans="1:10" x14ac:dyDescent="0.3">
      <c r="A340" s="25">
        <v>319</v>
      </c>
      <c r="B340" s="186"/>
      <c r="C340" s="35"/>
      <c r="D340" s="1" t="str">
        <f>IF(ISNA(VLOOKUP(B340,'Full Price List'!B:R,4,FALSE)),"",(VLOOKUP(B340,'Full Price List'!B:R,4,FALSE)))</f>
        <v/>
      </c>
      <c r="E340" s="1"/>
      <c r="F340" s="31" t="str">
        <f>IF(ISNA(VLOOKUP(B340,'Full Price List'!B:R,14,FALSE)),"",(VLOOKUP(B340,'Full Price List'!B:R,14,FALSE)))</f>
        <v/>
      </c>
      <c r="G340" s="2" t="str">
        <f>IF(ISNA(VLOOKUP(B340,'Full Price List'!B:R,9,FALSE)),"",(VLOOKUP(B340,'Full Price List'!B:R,9,FALSE)))</f>
        <v/>
      </c>
      <c r="H340" s="21" t="str">
        <f>IF(ISNA(VLOOKUP(B340,'Full Price List'!B:R,7,FALSE)),"",(VLOOKUP(B340,'Full Price List'!B:R,7,FALSE)))</f>
        <v/>
      </c>
      <c r="I340" s="3" t="str">
        <f t="shared" si="8"/>
        <v/>
      </c>
      <c r="J340" s="4" t="str">
        <f t="shared" si="9"/>
        <v/>
      </c>
    </row>
    <row r="341" spans="1:10" x14ac:dyDescent="0.3">
      <c r="A341" s="25">
        <v>320</v>
      </c>
      <c r="B341" s="186"/>
      <c r="C341" s="35"/>
      <c r="D341" s="1" t="str">
        <f>IF(ISNA(VLOOKUP(B341,'Full Price List'!B:R,4,FALSE)),"",(VLOOKUP(B341,'Full Price List'!B:R,4,FALSE)))</f>
        <v/>
      </c>
      <c r="E341" s="1"/>
      <c r="F341" s="31" t="str">
        <f>IF(ISNA(VLOOKUP(B341,'Full Price List'!B:R,14,FALSE)),"",(VLOOKUP(B341,'Full Price List'!B:R,14,FALSE)))</f>
        <v/>
      </c>
      <c r="G341" s="2" t="str">
        <f>IF(ISNA(VLOOKUP(B341,'Full Price List'!B:R,9,FALSE)),"",(VLOOKUP(B341,'Full Price List'!B:R,9,FALSE)))</f>
        <v/>
      </c>
      <c r="H341" s="21" t="str">
        <f>IF(ISNA(VLOOKUP(B341,'Full Price List'!B:R,7,FALSE)),"",(VLOOKUP(B341,'Full Price List'!B:R,7,FALSE)))</f>
        <v/>
      </c>
      <c r="I341" s="3" t="str">
        <f t="shared" si="8"/>
        <v/>
      </c>
      <c r="J341" s="4" t="str">
        <f t="shared" si="9"/>
        <v/>
      </c>
    </row>
    <row r="342" spans="1:10" x14ac:dyDescent="0.3">
      <c r="A342" s="25">
        <v>321</v>
      </c>
      <c r="B342" s="186"/>
      <c r="C342" s="35"/>
      <c r="D342" s="1" t="str">
        <f>IF(ISNA(VLOOKUP(B342,'Full Price List'!B:R,4,FALSE)),"",(VLOOKUP(B342,'Full Price List'!B:R,4,FALSE)))</f>
        <v/>
      </c>
      <c r="E342" s="1"/>
      <c r="F342" s="31" t="str">
        <f>IF(ISNA(VLOOKUP(B342,'Full Price List'!B:R,14,FALSE)),"",(VLOOKUP(B342,'Full Price List'!B:R,14,FALSE)))</f>
        <v/>
      </c>
      <c r="G342" s="2" t="str">
        <f>IF(ISNA(VLOOKUP(B342,'Full Price List'!B:R,9,FALSE)),"",(VLOOKUP(B342,'Full Price List'!B:R,9,FALSE)))</f>
        <v/>
      </c>
      <c r="H342" s="21" t="str">
        <f>IF(ISNA(VLOOKUP(B342,'Full Price List'!B:R,7,FALSE)),"",(VLOOKUP(B342,'Full Price List'!B:R,7,FALSE)))</f>
        <v/>
      </c>
      <c r="I342" s="3" t="str">
        <f t="shared" si="8"/>
        <v/>
      </c>
      <c r="J342" s="4" t="str">
        <f t="shared" si="9"/>
        <v/>
      </c>
    </row>
    <row r="343" spans="1:10" x14ac:dyDescent="0.3">
      <c r="A343" s="25">
        <v>322</v>
      </c>
      <c r="B343" s="186"/>
      <c r="C343" s="35"/>
      <c r="D343" s="1" t="str">
        <f>IF(ISNA(VLOOKUP(B343,'Full Price List'!B:R,4,FALSE)),"",(VLOOKUP(B343,'Full Price List'!B:R,4,FALSE)))</f>
        <v/>
      </c>
      <c r="E343" s="1"/>
      <c r="F343" s="31" t="str">
        <f>IF(ISNA(VLOOKUP(B343,'Full Price List'!B:R,14,FALSE)),"",(VLOOKUP(B343,'Full Price List'!B:R,14,FALSE)))</f>
        <v/>
      </c>
      <c r="G343" s="2" t="str">
        <f>IF(ISNA(VLOOKUP(B343,'Full Price List'!B:R,9,FALSE)),"",(VLOOKUP(B343,'Full Price List'!B:R,9,FALSE)))</f>
        <v/>
      </c>
      <c r="H343" s="21" t="str">
        <f>IF(ISNA(VLOOKUP(B343,'Full Price List'!B:R,7,FALSE)),"",(VLOOKUP(B343,'Full Price List'!B:R,7,FALSE)))</f>
        <v/>
      </c>
      <c r="I343" s="3" t="str">
        <f t="shared" si="8"/>
        <v/>
      </c>
      <c r="J343" s="4" t="str">
        <f t="shared" si="9"/>
        <v/>
      </c>
    </row>
    <row r="344" spans="1:10" x14ac:dyDescent="0.3">
      <c r="A344" s="25">
        <v>323</v>
      </c>
      <c r="B344" s="186"/>
      <c r="C344" s="35"/>
      <c r="D344" s="1" t="str">
        <f>IF(ISNA(VLOOKUP(B344,'Full Price List'!B:R,4,FALSE)),"",(VLOOKUP(B344,'Full Price List'!B:R,4,FALSE)))</f>
        <v/>
      </c>
      <c r="E344" s="1"/>
      <c r="F344" s="31" t="str">
        <f>IF(ISNA(VLOOKUP(B344,'Full Price List'!B:R,14,FALSE)),"",(VLOOKUP(B344,'Full Price List'!B:R,14,FALSE)))</f>
        <v/>
      </c>
      <c r="G344" s="2" t="str">
        <f>IF(ISNA(VLOOKUP(B344,'Full Price List'!B:R,9,FALSE)),"",(VLOOKUP(B344,'Full Price List'!B:R,9,FALSE)))</f>
        <v/>
      </c>
      <c r="H344" s="21" t="str">
        <f>IF(ISNA(VLOOKUP(B344,'Full Price List'!B:R,7,FALSE)),"",(VLOOKUP(B344,'Full Price List'!B:R,7,FALSE)))</f>
        <v/>
      </c>
      <c r="I344" s="3" t="str">
        <f t="shared" ref="I344:I407" si="10">IF(ISERROR(C344*H344),"",(C344*H344))</f>
        <v/>
      </c>
      <c r="J344" s="4" t="str">
        <f t="shared" ref="J344:J407" si="11">IF(ISERROR(J343+I344),"",(J343+I344))</f>
        <v/>
      </c>
    </row>
    <row r="345" spans="1:10" x14ac:dyDescent="0.3">
      <c r="A345" s="25">
        <v>324</v>
      </c>
      <c r="B345" s="186"/>
      <c r="C345" s="35"/>
      <c r="D345" s="1" t="str">
        <f>IF(ISNA(VLOOKUP(B345,'Full Price List'!B:R,4,FALSE)),"",(VLOOKUP(B345,'Full Price List'!B:R,4,FALSE)))</f>
        <v/>
      </c>
      <c r="E345" s="1"/>
      <c r="F345" s="31" t="str">
        <f>IF(ISNA(VLOOKUP(B345,'Full Price List'!B:R,14,FALSE)),"",(VLOOKUP(B345,'Full Price List'!B:R,14,FALSE)))</f>
        <v/>
      </c>
      <c r="G345" s="2" t="str">
        <f>IF(ISNA(VLOOKUP(B345,'Full Price List'!B:R,9,FALSE)),"",(VLOOKUP(B345,'Full Price List'!B:R,9,FALSE)))</f>
        <v/>
      </c>
      <c r="H345" s="21" t="str">
        <f>IF(ISNA(VLOOKUP(B345,'Full Price List'!B:R,7,FALSE)),"",(VLOOKUP(B345,'Full Price List'!B:R,7,FALSE)))</f>
        <v/>
      </c>
      <c r="I345" s="3" t="str">
        <f t="shared" si="10"/>
        <v/>
      </c>
      <c r="J345" s="4" t="str">
        <f t="shared" si="11"/>
        <v/>
      </c>
    </row>
    <row r="346" spans="1:10" x14ac:dyDescent="0.3">
      <c r="A346" s="25">
        <v>325</v>
      </c>
      <c r="B346" s="186"/>
      <c r="C346" s="35"/>
      <c r="D346" s="1" t="str">
        <f>IF(ISNA(VLOOKUP(B346,'Full Price List'!B:R,4,FALSE)),"",(VLOOKUP(B346,'Full Price List'!B:R,4,FALSE)))</f>
        <v/>
      </c>
      <c r="E346" s="1"/>
      <c r="F346" s="31" t="str">
        <f>IF(ISNA(VLOOKUP(B346,'Full Price List'!B:R,14,FALSE)),"",(VLOOKUP(B346,'Full Price List'!B:R,14,FALSE)))</f>
        <v/>
      </c>
      <c r="G346" s="2" t="str">
        <f>IF(ISNA(VLOOKUP(B346,'Full Price List'!B:R,9,FALSE)),"",(VLOOKUP(B346,'Full Price List'!B:R,9,FALSE)))</f>
        <v/>
      </c>
      <c r="H346" s="21" t="str">
        <f>IF(ISNA(VLOOKUP(B346,'Full Price List'!B:R,7,FALSE)),"",(VLOOKUP(B346,'Full Price List'!B:R,7,FALSE)))</f>
        <v/>
      </c>
      <c r="I346" s="3" t="str">
        <f t="shared" si="10"/>
        <v/>
      </c>
      <c r="J346" s="4" t="str">
        <f t="shared" si="11"/>
        <v/>
      </c>
    </row>
    <row r="347" spans="1:10" x14ac:dyDescent="0.3">
      <c r="A347" s="25">
        <v>326</v>
      </c>
      <c r="B347" s="186"/>
      <c r="C347" s="35"/>
      <c r="D347" s="1" t="str">
        <f>IF(ISNA(VLOOKUP(B347,'Full Price List'!B:R,4,FALSE)),"",(VLOOKUP(B347,'Full Price List'!B:R,4,FALSE)))</f>
        <v/>
      </c>
      <c r="E347" s="1"/>
      <c r="F347" s="31" t="str">
        <f>IF(ISNA(VLOOKUP(B347,'Full Price List'!B:R,14,FALSE)),"",(VLOOKUP(B347,'Full Price List'!B:R,14,FALSE)))</f>
        <v/>
      </c>
      <c r="G347" s="2" t="str">
        <f>IF(ISNA(VLOOKUP(B347,'Full Price List'!B:R,9,FALSE)),"",(VLOOKUP(B347,'Full Price List'!B:R,9,FALSE)))</f>
        <v/>
      </c>
      <c r="H347" s="21" t="str">
        <f>IF(ISNA(VLOOKUP(B347,'Full Price List'!B:R,7,FALSE)),"",(VLOOKUP(B347,'Full Price List'!B:R,7,FALSE)))</f>
        <v/>
      </c>
      <c r="I347" s="3" t="str">
        <f t="shared" si="10"/>
        <v/>
      </c>
      <c r="J347" s="4" t="str">
        <f t="shared" si="11"/>
        <v/>
      </c>
    </row>
    <row r="348" spans="1:10" x14ac:dyDescent="0.3">
      <c r="A348" s="25">
        <v>327</v>
      </c>
      <c r="B348" s="186"/>
      <c r="C348" s="35"/>
      <c r="D348" s="1" t="str">
        <f>IF(ISNA(VLOOKUP(B348,'Full Price List'!B:R,4,FALSE)),"",(VLOOKUP(B348,'Full Price List'!B:R,4,FALSE)))</f>
        <v/>
      </c>
      <c r="E348" s="1"/>
      <c r="F348" s="31" t="str">
        <f>IF(ISNA(VLOOKUP(B348,'Full Price List'!B:R,14,FALSE)),"",(VLOOKUP(B348,'Full Price List'!B:R,14,FALSE)))</f>
        <v/>
      </c>
      <c r="G348" s="2" t="str">
        <f>IF(ISNA(VLOOKUP(B348,'Full Price List'!B:R,9,FALSE)),"",(VLOOKUP(B348,'Full Price List'!B:R,9,FALSE)))</f>
        <v/>
      </c>
      <c r="H348" s="21" t="str">
        <f>IF(ISNA(VLOOKUP(B348,'Full Price List'!B:R,7,FALSE)),"",(VLOOKUP(B348,'Full Price List'!B:R,7,FALSE)))</f>
        <v/>
      </c>
      <c r="I348" s="3" t="str">
        <f t="shared" si="10"/>
        <v/>
      </c>
      <c r="J348" s="4" t="str">
        <f t="shared" si="11"/>
        <v/>
      </c>
    </row>
    <row r="349" spans="1:10" x14ac:dyDescent="0.3">
      <c r="A349" s="25">
        <v>328</v>
      </c>
      <c r="B349" s="186"/>
      <c r="C349" s="35"/>
      <c r="D349" s="1" t="str">
        <f>IF(ISNA(VLOOKUP(B349,'Full Price List'!B:R,4,FALSE)),"",(VLOOKUP(B349,'Full Price List'!B:R,4,FALSE)))</f>
        <v/>
      </c>
      <c r="E349" s="1"/>
      <c r="F349" s="31" t="str">
        <f>IF(ISNA(VLOOKUP(B349,'Full Price List'!B:R,14,FALSE)),"",(VLOOKUP(B349,'Full Price List'!B:R,14,FALSE)))</f>
        <v/>
      </c>
      <c r="G349" s="2" t="str">
        <f>IF(ISNA(VLOOKUP(B349,'Full Price List'!B:R,9,FALSE)),"",(VLOOKUP(B349,'Full Price List'!B:R,9,FALSE)))</f>
        <v/>
      </c>
      <c r="H349" s="21" t="str">
        <f>IF(ISNA(VLOOKUP(B349,'Full Price List'!B:R,7,FALSE)),"",(VLOOKUP(B349,'Full Price List'!B:R,7,FALSE)))</f>
        <v/>
      </c>
      <c r="I349" s="3" t="str">
        <f t="shared" si="10"/>
        <v/>
      </c>
      <c r="J349" s="4" t="str">
        <f t="shared" si="11"/>
        <v/>
      </c>
    </row>
    <row r="350" spans="1:10" x14ac:dyDescent="0.3">
      <c r="A350" s="25">
        <v>329</v>
      </c>
      <c r="B350" s="186"/>
      <c r="C350" s="35"/>
      <c r="D350" s="1" t="str">
        <f>IF(ISNA(VLOOKUP(B350,'Full Price List'!B:R,4,FALSE)),"",(VLOOKUP(B350,'Full Price List'!B:R,4,FALSE)))</f>
        <v/>
      </c>
      <c r="E350" s="1"/>
      <c r="F350" s="31" t="str">
        <f>IF(ISNA(VLOOKUP(B350,'Full Price List'!B:R,14,FALSE)),"",(VLOOKUP(B350,'Full Price List'!B:R,14,FALSE)))</f>
        <v/>
      </c>
      <c r="G350" s="2" t="str">
        <f>IF(ISNA(VLOOKUP(B350,'Full Price List'!B:R,9,FALSE)),"",(VLOOKUP(B350,'Full Price List'!B:R,9,FALSE)))</f>
        <v/>
      </c>
      <c r="H350" s="21" t="str">
        <f>IF(ISNA(VLOOKUP(B350,'Full Price List'!B:R,7,FALSE)),"",(VLOOKUP(B350,'Full Price List'!B:R,7,FALSE)))</f>
        <v/>
      </c>
      <c r="I350" s="3" t="str">
        <f t="shared" si="10"/>
        <v/>
      </c>
      <c r="J350" s="4" t="str">
        <f t="shared" si="11"/>
        <v/>
      </c>
    </row>
    <row r="351" spans="1:10" x14ac:dyDescent="0.3">
      <c r="A351" s="25">
        <v>330</v>
      </c>
      <c r="B351" s="186"/>
      <c r="C351" s="35"/>
      <c r="D351" s="1" t="str">
        <f>IF(ISNA(VLOOKUP(B351,'Full Price List'!B:R,4,FALSE)),"",(VLOOKUP(B351,'Full Price List'!B:R,4,FALSE)))</f>
        <v/>
      </c>
      <c r="E351" s="1"/>
      <c r="F351" s="31" t="str">
        <f>IF(ISNA(VLOOKUP(B351,'Full Price List'!B:R,14,FALSE)),"",(VLOOKUP(B351,'Full Price List'!B:R,14,FALSE)))</f>
        <v/>
      </c>
      <c r="G351" s="2" t="str">
        <f>IF(ISNA(VLOOKUP(B351,'Full Price List'!B:R,9,FALSE)),"",(VLOOKUP(B351,'Full Price List'!B:R,9,FALSE)))</f>
        <v/>
      </c>
      <c r="H351" s="21" t="str">
        <f>IF(ISNA(VLOOKUP(B351,'Full Price List'!B:R,7,FALSE)),"",(VLOOKUP(B351,'Full Price List'!B:R,7,FALSE)))</f>
        <v/>
      </c>
      <c r="I351" s="3" t="str">
        <f t="shared" si="10"/>
        <v/>
      </c>
      <c r="J351" s="4" t="str">
        <f t="shared" si="11"/>
        <v/>
      </c>
    </row>
    <row r="352" spans="1:10" x14ac:dyDescent="0.3">
      <c r="A352" s="25">
        <v>331</v>
      </c>
      <c r="B352" s="186"/>
      <c r="C352" s="35"/>
      <c r="D352" s="1" t="str">
        <f>IF(ISNA(VLOOKUP(B352,'Full Price List'!B:R,4,FALSE)),"",(VLOOKUP(B352,'Full Price List'!B:R,4,FALSE)))</f>
        <v/>
      </c>
      <c r="E352" s="1"/>
      <c r="F352" s="31" t="str">
        <f>IF(ISNA(VLOOKUP(B352,'Full Price List'!B:R,14,FALSE)),"",(VLOOKUP(B352,'Full Price List'!B:R,14,FALSE)))</f>
        <v/>
      </c>
      <c r="G352" s="2" t="str">
        <f>IF(ISNA(VLOOKUP(B352,'Full Price List'!B:R,9,FALSE)),"",(VLOOKUP(B352,'Full Price List'!B:R,9,FALSE)))</f>
        <v/>
      </c>
      <c r="H352" s="21" t="str">
        <f>IF(ISNA(VLOOKUP(B352,'Full Price List'!B:R,7,FALSE)),"",(VLOOKUP(B352,'Full Price List'!B:R,7,FALSE)))</f>
        <v/>
      </c>
      <c r="I352" s="3" t="str">
        <f t="shared" si="10"/>
        <v/>
      </c>
      <c r="J352" s="4" t="str">
        <f t="shared" si="11"/>
        <v/>
      </c>
    </row>
    <row r="353" spans="1:10" x14ac:dyDescent="0.3">
      <c r="A353" s="25">
        <v>332</v>
      </c>
      <c r="B353" s="186"/>
      <c r="C353" s="35"/>
      <c r="D353" s="1" t="str">
        <f>IF(ISNA(VLOOKUP(B353,'Full Price List'!B:R,4,FALSE)),"",(VLOOKUP(B353,'Full Price List'!B:R,4,FALSE)))</f>
        <v/>
      </c>
      <c r="E353" s="1"/>
      <c r="F353" s="31" t="str">
        <f>IF(ISNA(VLOOKUP(B353,'Full Price List'!B:R,14,FALSE)),"",(VLOOKUP(B353,'Full Price List'!B:R,14,FALSE)))</f>
        <v/>
      </c>
      <c r="G353" s="2" t="str">
        <f>IF(ISNA(VLOOKUP(B353,'Full Price List'!B:R,9,FALSE)),"",(VLOOKUP(B353,'Full Price List'!B:R,9,FALSE)))</f>
        <v/>
      </c>
      <c r="H353" s="21" t="str">
        <f>IF(ISNA(VLOOKUP(B353,'Full Price List'!B:R,7,FALSE)),"",(VLOOKUP(B353,'Full Price List'!B:R,7,FALSE)))</f>
        <v/>
      </c>
      <c r="I353" s="3" t="str">
        <f t="shared" si="10"/>
        <v/>
      </c>
      <c r="J353" s="4" t="str">
        <f t="shared" si="11"/>
        <v/>
      </c>
    </row>
    <row r="354" spans="1:10" x14ac:dyDescent="0.3">
      <c r="A354" s="25">
        <v>333</v>
      </c>
      <c r="B354" s="186"/>
      <c r="C354" s="35"/>
      <c r="D354" s="1" t="str">
        <f>IF(ISNA(VLOOKUP(B354,'Full Price List'!B:R,4,FALSE)),"",(VLOOKUP(B354,'Full Price List'!B:R,4,FALSE)))</f>
        <v/>
      </c>
      <c r="E354" s="1"/>
      <c r="F354" s="31" t="str">
        <f>IF(ISNA(VLOOKUP(B354,'Full Price List'!B:R,14,FALSE)),"",(VLOOKUP(B354,'Full Price List'!B:R,14,FALSE)))</f>
        <v/>
      </c>
      <c r="G354" s="2" t="str">
        <f>IF(ISNA(VLOOKUP(B354,'Full Price List'!B:R,9,FALSE)),"",(VLOOKUP(B354,'Full Price List'!B:R,9,FALSE)))</f>
        <v/>
      </c>
      <c r="H354" s="21" t="str">
        <f>IF(ISNA(VLOOKUP(B354,'Full Price List'!B:R,7,FALSE)),"",(VLOOKUP(B354,'Full Price List'!B:R,7,FALSE)))</f>
        <v/>
      </c>
      <c r="I354" s="3" t="str">
        <f t="shared" si="10"/>
        <v/>
      </c>
      <c r="J354" s="4" t="str">
        <f t="shared" si="11"/>
        <v/>
      </c>
    </row>
    <row r="355" spans="1:10" x14ac:dyDescent="0.3">
      <c r="A355" s="25">
        <v>334</v>
      </c>
      <c r="B355" s="186"/>
      <c r="C355" s="35"/>
      <c r="D355" s="1" t="str">
        <f>IF(ISNA(VLOOKUP(B355,'Full Price List'!B:R,4,FALSE)),"",(VLOOKUP(B355,'Full Price List'!B:R,4,FALSE)))</f>
        <v/>
      </c>
      <c r="E355" s="1"/>
      <c r="F355" s="31" t="str">
        <f>IF(ISNA(VLOOKUP(B355,'Full Price List'!B:R,14,FALSE)),"",(VLOOKUP(B355,'Full Price List'!B:R,14,FALSE)))</f>
        <v/>
      </c>
      <c r="G355" s="2" t="str">
        <f>IF(ISNA(VLOOKUP(B355,'Full Price List'!B:R,9,FALSE)),"",(VLOOKUP(B355,'Full Price List'!B:R,9,FALSE)))</f>
        <v/>
      </c>
      <c r="H355" s="21" t="str">
        <f>IF(ISNA(VLOOKUP(B355,'Full Price List'!B:R,7,FALSE)),"",(VLOOKUP(B355,'Full Price List'!B:R,7,FALSE)))</f>
        <v/>
      </c>
      <c r="I355" s="3" t="str">
        <f t="shared" si="10"/>
        <v/>
      </c>
      <c r="J355" s="4" t="str">
        <f t="shared" si="11"/>
        <v/>
      </c>
    </row>
    <row r="356" spans="1:10" x14ac:dyDescent="0.3">
      <c r="A356" s="25">
        <v>335</v>
      </c>
      <c r="B356" s="186"/>
      <c r="C356" s="35"/>
      <c r="D356" s="1" t="str">
        <f>IF(ISNA(VLOOKUP(B356,'Full Price List'!B:R,4,FALSE)),"",(VLOOKUP(B356,'Full Price List'!B:R,4,FALSE)))</f>
        <v/>
      </c>
      <c r="E356" s="1"/>
      <c r="F356" s="31" t="str">
        <f>IF(ISNA(VLOOKUP(B356,'Full Price List'!B:R,14,FALSE)),"",(VLOOKUP(B356,'Full Price List'!B:R,14,FALSE)))</f>
        <v/>
      </c>
      <c r="G356" s="2" t="str">
        <f>IF(ISNA(VLOOKUP(B356,'Full Price List'!B:R,9,FALSE)),"",(VLOOKUP(B356,'Full Price List'!B:R,9,FALSE)))</f>
        <v/>
      </c>
      <c r="H356" s="21" t="str">
        <f>IF(ISNA(VLOOKUP(B356,'Full Price List'!B:R,7,FALSE)),"",(VLOOKUP(B356,'Full Price List'!B:R,7,FALSE)))</f>
        <v/>
      </c>
      <c r="I356" s="3" t="str">
        <f t="shared" si="10"/>
        <v/>
      </c>
      <c r="J356" s="4" t="str">
        <f t="shared" si="11"/>
        <v/>
      </c>
    </row>
    <row r="357" spans="1:10" x14ac:dyDescent="0.3">
      <c r="A357" s="25">
        <v>336</v>
      </c>
      <c r="B357" s="186"/>
      <c r="C357" s="35"/>
      <c r="D357" s="1" t="str">
        <f>IF(ISNA(VLOOKUP(B357,'Full Price List'!B:R,4,FALSE)),"",(VLOOKUP(B357,'Full Price List'!B:R,4,FALSE)))</f>
        <v/>
      </c>
      <c r="E357" s="1"/>
      <c r="F357" s="31" t="str">
        <f>IF(ISNA(VLOOKUP(B357,'Full Price List'!B:R,14,FALSE)),"",(VLOOKUP(B357,'Full Price List'!B:R,14,FALSE)))</f>
        <v/>
      </c>
      <c r="G357" s="2" t="str">
        <f>IF(ISNA(VLOOKUP(B357,'Full Price List'!B:R,9,FALSE)),"",(VLOOKUP(B357,'Full Price List'!B:R,9,FALSE)))</f>
        <v/>
      </c>
      <c r="H357" s="21" t="str">
        <f>IF(ISNA(VLOOKUP(B357,'Full Price List'!B:R,7,FALSE)),"",(VLOOKUP(B357,'Full Price List'!B:R,7,FALSE)))</f>
        <v/>
      </c>
      <c r="I357" s="3" t="str">
        <f t="shared" si="10"/>
        <v/>
      </c>
      <c r="J357" s="4" t="str">
        <f t="shared" si="11"/>
        <v/>
      </c>
    </row>
    <row r="358" spans="1:10" x14ac:dyDescent="0.3">
      <c r="A358" s="25">
        <v>337</v>
      </c>
      <c r="B358" s="186"/>
      <c r="C358" s="35"/>
      <c r="D358" s="1" t="str">
        <f>IF(ISNA(VLOOKUP(B358,'Full Price List'!B:R,4,FALSE)),"",(VLOOKUP(B358,'Full Price List'!B:R,4,FALSE)))</f>
        <v/>
      </c>
      <c r="E358" s="1"/>
      <c r="F358" s="31" t="str">
        <f>IF(ISNA(VLOOKUP(B358,'Full Price List'!B:R,14,FALSE)),"",(VLOOKUP(B358,'Full Price List'!B:R,14,FALSE)))</f>
        <v/>
      </c>
      <c r="G358" s="2" t="str">
        <f>IF(ISNA(VLOOKUP(B358,'Full Price List'!B:R,9,FALSE)),"",(VLOOKUP(B358,'Full Price List'!B:R,9,FALSE)))</f>
        <v/>
      </c>
      <c r="H358" s="21" t="str">
        <f>IF(ISNA(VLOOKUP(B358,'Full Price List'!B:R,7,FALSE)),"",(VLOOKUP(B358,'Full Price List'!B:R,7,FALSE)))</f>
        <v/>
      </c>
      <c r="I358" s="3" t="str">
        <f t="shared" si="10"/>
        <v/>
      </c>
      <c r="J358" s="4" t="str">
        <f t="shared" si="11"/>
        <v/>
      </c>
    </row>
    <row r="359" spans="1:10" x14ac:dyDescent="0.3">
      <c r="A359" s="25">
        <v>338</v>
      </c>
      <c r="B359" s="186"/>
      <c r="C359" s="35"/>
      <c r="D359" s="1" t="str">
        <f>IF(ISNA(VLOOKUP(B359,'Full Price List'!B:R,4,FALSE)),"",(VLOOKUP(B359,'Full Price List'!B:R,4,FALSE)))</f>
        <v/>
      </c>
      <c r="E359" s="1"/>
      <c r="F359" s="31" t="str">
        <f>IF(ISNA(VLOOKUP(B359,'Full Price List'!B:R,14,FALSE)),"",(VLOOKUP(B359,'Full Price List'!B:R,14,FALSE)))</f>
        <v/>
      </c>
      <c r="G359" s="2" t="str">
        <f>IF(ISNA(VLOOKUP(B359,'Full Price List'!B:R,9,FALSE)),"",(VLOOKUP(B359,'Full Price List'!B:R,9,FALSE)))</f>
        <v/>
      </c>
      <c r="H359" s="21" t="str">
        <f>IF(ISNA(VLOOKUP(B359,'Full Price List'!B:R,7,FALSE)),"",(VLOOKUP(B359,'Full Price List'!B:R,7,FALSE)))</f>
        <v/>
      </c>
      <c r="I359" s="3" t="str">
        <f t="shared" si="10"/>
        <v/>
      </c>
      <c r="J359" s="4" t="str">
        <f t="shared" si="11"/>
        <v/>
      </c>
    </row>
    <row r="360" spans="1:10" x14ac:dyDescent="0.3">
      <c r="A360" s="25">
        <v>339</v>
      </c>
      <c r="B360" s="186"/>
      <c r="C360" s="35"/>
      <c r="D360" s="1" t="str">
        <f>IF(ISNA(VLOOKUP(B360,'Full Price List'!B:R,4,FALSE)),"",(VLOOKUP(B360,'Full Price List'!B:R,4,FALSE)))</f>
        <v/>
      </c>
      <c r="E360" s="1"/>
      <c r="F360" s="31" t="str">
        <f>IF(ISNA(VLOOKUP(B360,'Full Price List'!B:R,14,FALSE)),"",(VLOOKUP(B360,'Full Price List'!B:R,14,FALSE)))</f>
        <v/>
      </c>
      <c r="G360" s="2" t="str">
        <f>IF(ISNA(VLOOKUP(B360,'Full Price List'!B:R,9,FALSE)),"",(VLOOKUP(B360,'Full Price List'!B:R,9,FALSE)))</f>
        <v/>
      </c>
      <c r="H360" s="21" t="str">
        <f>IF(ISNA(VLOOKUP(B360,'Full Price List'!B:R,7,FALSE)),"",(VLOOKUP(B360,'Full Price List'!B:R,7,FALSE)))</f>
        <v/>
      </c>
      <c r="I360" s="3" t="str">
        <f t="shared" si="10"/>
        <v/>
      </c>
      <c r="J360" s="4" t="str">
        <f t="shared" si="11"/>
        <v/>
      </c>
    </row>
    <row r="361" spans="1:10" x14ac:dyDescent="0.3">
      <c r="A361" s="25">
        <v>340</v>
      </c>
      <c r="B361" s="186"/>
      <c r="C361" s="35"/>
      <c r="D361" s="1" t="str">
        <f>IF(ISNA(VLOOKUP(B361,'Full Price List'!B:R,4,FALSE)),"",(VLOOKUP(B361,'Full Price List'!B:R,4,FALSE)))</f>
        <v/>
      </c>
      <c r="E361" s="1"/>
      <c r="F361" s="31" t="str">
        <f>IF(ISNA(VLOOKUP(B361,'Full Price List'!B:R,14,FALSE)),"",(VLOOKUP(B361,'Full Price List'!B:R,14,FALSE)))</f>
        <v/>
      </c>
      <c r="G361" s="2" t="str">
        <f>IF(ISNA(VLOOKUP(B361,'Full Price List'!B:R,9,FALSE)),"",(VLOOKUP(B361,'Full Price List'!B:R,9,FALSE)))</f>
        <v/>
      </c>
      <c r="H361" s="21" t="str">
        <f>IF(ISNA(VLOOKUP(B361,'Full Price List'!B:R,7,FALSE)),"",(VLOOKUP(B361,'Full Price List'!B:R,7,FALSE)))</f>
        <v/>
      </c>
      <c r="I361" s="3" t="str">
        <f t="shared" si="10"/>
        <v/>
      </c>
      <c r="J361" s="4" t="str">
        <f t="shared" si="11"/>
        <v/>
      </c>
    </row>
    <row r="362" spans="1:10" x14ac:dyDescent="0.3">
      <c r="A362" s="25">
        <v>341</v>
      </c>
      <c r="B362" s="186"/>
      <c r="C362" s="35"/>
      <c r="D362" s="1" t="str">
        <f>IF(ISNA(VLOOKUP(B362,'Full Price List'!B:R,4,FALSE)),"",(VLOOKUP(B362,'Full Price List'!B:R,4,FALSE)))</f>
        <v/>
      </c>
      <c r="E362" s="1"/>
      <c r="F362" s="31" t="str">
        <f>IF(ISNA(VLOOKUP(B362,'Full Price List'!B:R,14,FALSE)),"",(VLOOKUP(B362,'Full Price List'!B:R,14,FALSE)))</f>
        <v/>
      </c>
      <c r="G362" s="2" t="str">
        <f>IF(ISNA(VLOOKUP(B362,'Full Price List'!B:R,9,FALSE)),"",(VLOOKUP(B362,'Full Price List'!B:R,9,FALSE)))</f>
        <v/>
      </c>
      <c r="H362" s="21" t="str">
        <f>IF(ISNA(VLOOKUP(B362,'Full Price List'!B:R,7,FALSE)),"",(VLOOKUP(B362,'Full Price List'!B:R,7,FALSE)))</f>
        <v/>
      </c>
      <c r="I362" s="3" t="str">
        <f t="shared" si="10"/>
        <v/>
      </c>
      <c r="J362" s="4" t="str">
        <f t="shared" si="11"/>
        <v/>
      </c>
    </row>
    <row r="363" spans="1:10" x14ac:dyDescent="0.3">
      <c r="A363" s="25">
        <v>342</v>
      </c>
      <c r="B363" s="186"/>
      <c r="C363" s="35"/>
      <c r="D363" s="1" t="str">
        <f>IF(ISNA(VLOOKUP(B363,'Full Price List'!B:R,4,FALSE)),"",(VLOOKUP(B363,'Full Price List'!B:R,4,FALSE)))</f>
        <v/>
      </c>
      <c r="E363" s="1"/>
      <c r="F363" s="31" t="str">
        <f>IF(ISNA(VLOOKUP(B363,'Full Price List'!B:R,14,FALSE)),"",(VLOOKUP(B363,'Full Price List'!B:R,14,FALSE)))</f>
        <v/>
      </c>
      <c r="G363" s="2" t="str">
        <f>IF(ISNA(VLOOKUP(B363,'Full Price List'!B:R,9,FALSE)),"",(VLOOKUP(B363,'Full Price List'!B:R,9,FALSE)))</f>
        <v/>
      </c>
      <c r="H363" s="21" t="str">
        <f>IF(ISNA(VLOOKUP(B363,'Full Price List'!B:R,7,FALSE)),"",(VLOOKUP(B363,'Full Price List'!B:R,7,FALSE)))</f>
        <v/>
      </c>
      <c r="I363" s="3" t="str">
        <f t="shared" si="10"/>
        <v/>
      </c>
      <c r="J363" s="4" t="str">
        <f t="shared" si="11"/>
        <v/>
      </c>
    </row>
    <row r="364" spans="1:10" x14ac:dyDescent="0.3">
      <c r="A364" s="25">
        <v>343</v>
      </c>
      <c r="B364" s="186"/>
      <c r="C364" s="35"/>
      <c r="D364" s="1" t="str">
        <f>IF(ISNA(VLOOKUP(B364,'Full Price List'!B:R,4,FALSE)),"",(VLOOKUP(B364,'Full Price List'!B:R,4,FALSE)))</f>
        <v/>
      </c>
      <c r="E364" s="1"/>
      <c r="F364" s="31" t="str">
        <f>IF(ISNA(VLOOKUP(B364,'Full Price List'!B:R,14,FALSE)),"",(VLOOKUP(B364,'Full Price List'!B:R,14,FALSE)))</f>
        <v/>
      </c>
      <c r="G364" s="2" t="str">
        <f>IF(ISNA(VLOOKUP(B364,'Full Price List'!B:R,9,FALSE)),"",(VLOOKUP(B364,'Full Price List'!B:R,9,FALSE)))</f>
        <v/>
      </c>
      <c r="H364" s="21" t="str">
        <f>IF(ISNA(VLOOKUP(B364,'Full Price List'!B:R,7,FALSE)),"",(VLOOKUP(B364,'Full Price List'!B:R,7,FALSE)))</f>
        <v/>
      </c>
      <c r="I364" s="3" t="str">
        <f t="shared" si="10"/>
        <v/>
      </c>
      <c r="J364" s="4" t="str">
        <f t="shared" si="11"/>
        <v/>
      </c>
    </row>
    <row r="365" spans="1:10" x14ac:dyDescent="0.3">
      <c r="A365" s="25">
        <v>344</v>
      </c>
      <c r="B365" s="186"/>
      <c r="C365" s="35"/>
      <c r="D365" s="1" t="str">
        <f>IF(ISNA(VLOOKUP(B365,'Full Price List'!B:R,4,FALSE)),"",(VLOOKUP(B365,'Full Price List'!B:R,4,FALSE)))</f>
        <v/>
      </c>
      <c r="E365" s="1"/>
      <c r="F365" s="31" t="str">
        <f>IF(ISNA(VLOOKUP(B365,'Full Price List'!B:R,14,FALSE)),"",(VLOOKUP(B365,'Full Price List'!B:R,14,FALSE)))</f>
        <v/>
      </c>
      <c r="G365" s="2" t="str">
        <f>IF(ISNA(VLOOKUP(B365,'Full Price List'!B:R,9,FALSE)),"",(VLOOKUP(B365,'Full Price List'!B:R,9,FALSE)))</f>
        <v/>
      </c>
      <c r="H365" s="21" t="str">
        <f>IF(ISNA(VLOOKUP(B365,'Full Price List'!B:R,7,FALSE)),"",(VLOOKUP(B365,'Full Price List'!B:R,7,FALSE)))</f>
        <v/>
      </c>
      <c r="I365" s="3" t="str">
        <f t="shared" si="10"/>
        <v/>
      </c>
      <c r="J365" s="4" t="str">
        <f t="shared" si="11"/>
        <v/>
      </c>
    </row>
    <row r="366" spans="1:10" x14ac:dyDescent="0.3">
      <c r="A366" s="25">
        <v>345</v>
      </c>
      <c r="B366" s="186"/>
      <c r="C366" s="35"/>
      <c r="D366" s="1" t="str">
        <f>IF(ISNA(VLOOKUP(B366,'Full Price List'!B:R,4,FALSE)),"",(VLOOKUP(B366,'Full Price List'!B:R,4,FALSE)))</f>
        <v/>
      </c>
      <c r="E366" s="1"/>
      <c r="F366" s="31" t="str">
        <f>IF(ISNA(VLOOKUP(B366,'Full Price List'!B:R,14,FALSE)),"",(VLOOKUP(B366,'Full Price List'!B:R,14,FALSE)))</f>
        <v/>
      </c>
      <c r="G366" s="2" t="str">
        <f>IF(ISNA(VLOOKUP(B366,'Full Price List'!B:R,9,FALSE)),"",(VLOOKUP(B366,'Full Price List'!B:R,9,FALSE)))</f>
        <v/>
      </c>
      <c r="H366" s="21" t="str">
        <f>IF(ISNA(VLOOKUP(B366,'Full Price List'!B:R,7,FALSE)),"",(VLOOKUP(B366,'Full Price List'!B:R,7,FALSE)))</f>
        <v/>
      </c>
      <c r="I366" s="3" t="str">
        <f t="shared" si="10"/>
        <v/>
      </c>
      <c r="J366" s="4" t="str">
        <f t="shared" si="11"/>
        <v/>
      </c>
    </row>
    <row r="367" spans="1:10" x14ac:dyDescent="0.3">
      <c r="A367" s="25">
        <v>346</v>
      </c>
      <c r="B367" s="186"/>
      <c r="C367" s="35"/>
      <c r="D367" s="1" t="str">
        <f>IF(ISNA(VLOOKUP(B367,'Full Price List'!B:R,4,FALSE)),"",(VLOOKUP(B367,'Full Price List'!B:R,4,FALSE)))</f>
        <v/>
      </c>
      <c r="E367" s="1"/>
      <c r="F367" s="31" t="str">
        <f>IF(ISNA(VLOOKUP(B367,'Full Price List'!B:R,14,FALSE)),"",(VLOOKUP(B367,'Full Price List'!B:R,14,FALSE)))</f>
        <v/>
      </c>
      <c r="G367" s="2" t="str">
        <f>IF(ISNA(VLOOKUP(B367,'Full Price List'!B:R,9,FALSE)),"",(VLOOKUP(B367,'Full Price List'!B:R,9,FALSE)))</f>
        <v/>
      </c>
      <c r="H367" s="21" t="str">
        <f>IF(ISNA(VLOOKUP(B367,'Full Price List'!B:R,7,FALSE)),"",(VLOOKUP(B367,'Full Price List'!B:R,7,FALSE)))</f>
        <v/>
      </c>
      <c r="I367" s="3" t="str">
        <f t="shared" si="10"/>
        <v/>
      </c>
      <c r="J367" s="4" t="str">
        <f t="shared" si="11"/>
        <v/>
      </c>
    </row>
    <row r="368" spans="1:10" x14ac:dyDescent="0.3">
      <c r="A368" s="25">
        <v>347</v>
      </c>
      <c r="B368" s="186"/>
      <c r="C368" s="35"/>
      <c r="D368" s="1" t="str">
        <f>IF(ISNA(VLOOKUP(B368,'Full Price List'!B:R,4,FALSE)),"",(VLOOKUP(B368,'Full Price List'!B:R,4,FALSE)))</f>
        <v/>
      </c>
      <c r="E368" s="1"/>
      <c r="F368" s="31" t="str">
        <f>IF(ISNA(VLOOKUP(B368,'Full Price List'!B:R,14,FALSE)),"",(VLOOKUP(B368,'Full Price List'!B:R,14,FALSE)))</f>
        <v/>
      </c>
      <c r="G368" s="2" t="str">
        <f>IF(ISNA(VLOOKUP(B368,'Full Price List'!B:R,9,FALSE)),"",(VLOOKUP(B368,'Full Price List'!B:R,9,FALSE)))</f>
        <v/>
      </c>
      <c r="H368" s="21" t="str">
        <f>IF(ISNA(VLOOKUP(B368,'Full Price List'!B:R,7,FALSE)),"",(VLOOKUP(B368,'Full Price List'!B:R,7,FALSE)))</f>
        <v/>
      </c>
      <c r="I368" s="3" t="str">
        <f t="shared" si="10"/>
        <v/>
      </c>
      <c r="J368" s="4" t="str">
        <f t="shared" si="11"/>
        <v/>
      </c>
    </row>
    <row r="369" spans="1:10" x14ac:dyDescent="0.3">
      <c r="A369" s="25">
        <v>348</v>
      </c>
      <c r="B369" s="186"/>
      <c r="C369" s="35"/>
      <c r="D369" s="1" t="str">
        <f>IF(ISNA(VLOOKUP(B369,'Full Price List'!B:R,4,FALSE)),"",(VLOOKUP(B369,'Full Price List'!B:R,4,FALSE)))</f>
        <v/>
      </c>
      <c r="E369" s="1"/>
      <c r="F369" s="31" t="str">
        <f>IF(ISNA(VLOOKUP(B369,'Full Price List'!B:R,14,FALSE)),"",(VLOOKUP(B369,'Full Price List'!B:R,14,FALSE)))</f>
        <v/>
      </c>
      <c r="G369" s="2" t="str">
        <f>IF(ISNA(VLOOKUP(B369,'Full Price List'!B:R,9,FALSE)),"",(VLOOKUP(B369,'Full Price List'!B:R,9,FALSE)))</f>
        <v/>
      </c>
      <c r="H369" s="21" t="str">
        <f>IF(ISNA(VLOOKUP(B369,'Full Price List'!B:R,7,FALSE)),"",(VLOOKUP(B369,'Full Price List'!B:R,7,FALSE)))</f>
        <v/>
      </c>
      <c r="I369" s="3" t="str">
        <f t="shared" si="10"/>
        <v/>
      </c>
      <c r="J369" s="4" t="str">
        <f t="shared" si="11"/>
        <v/>
      </c>
    </row>
    <row r="370" spans="1:10" x14ac:dyDescent="0.3">
      <c r="A370" s="25">
        <v>349</v>
      </c>
      <c r="B370" s="186"/>
      <c r="C370" s="35"/>
      <c r="D370" s="1" t="str">
        <f>IF(ISNA(VLOOKUP(B370,'Full Price List'!B:R,4,FALSE)),"",(VLOOKUP(B370,'Full Price List'!B:R,4,FALSE)))</f>
        <v/>
      </c>
      <c r="E370" s="1"/>
      <c r="F370" s="31" t="str">
        <f>IF(ISNA(VLOOKUP(B370,'Full Price List'!B:R,14,FALSE)),"",(VLOOKUP(B370,'Full Price List'!B:R,14,FALSE)))</f>
        <v/>
      </c>
      <c r="G370" s="2" t="str">
        <f>IF(ISNA(VLOOKUP(B370,'Full Price List'!B:R,9,FALSE)),"",(VLOOKUP(B370,'Full Price List'!B:R,9,FALSE)))</f>
        <v/>
      </c>
      <c r="H370" s="21" t="str">
        <f>IF(ISNA(VLOOKUP(B370,'Full Price List'!B:R,7,FALSE)),"",(VLOOKUP(B370,'Full Price List'!B:R,7,FALSE)))</f>
        <v/>
      </c>
      <c r="I370" s="3" t="str">
        <f t="shared" si="10"/>
        <v/>
      </c>
      <c r="J370" s="4" t="str">
        <f t="shared" si="11"/>
        <v/>
      </c>
    </row>
    <row r="371" spans="1:10" x14ac:dyDescent="0.3">
      <c r="A371" s="25">
        <v>350</v>
      </c>
      <c r="B371" s="186"/>
      <c r="C371" s="35"/>
      <c r="D371" s="1" t="str">
        <f>IF(ISNA(VLOOKUP(B371,'Full Price List'!B:R,4,FALSE)),"",(VLOOKUP(B371,'Full Price List'!B:R,4,FALSE)))</f>
        <v/>
      </c>
      <c r="E371" s="1"/>
      <c r="F371" s="31" t="str">
        <f>IF(ISNA(VLOOKUP(B371,'Full Price List'!B:R,14,FALSE)),"",(VLOOKUP(B371,'Full Price List'!B:R,14,FALSE)))</f>
        <v/>
      </c>
      <c r="G371" s="2" t="str">
        <f>IF(ISNA(VLOOKUP(B371,'Full Price List'!B:R,9,FALSE)),"",(VLOOKUP(B371,'Full Price List'!B:R,9,FALSE)))</f>
        <v/>
      </c>
      <c r="H371" s="21" t="str">
        <f>IF(ISNA(VLOOKUP(B371,'Full Price List'!B:R,7,FALSE)),"",(VLOOKUP(B371,'Full Price List'!B:R,7,FALSE)))</f>
        <v/>
      </c>
      <c r="I371" s="3" t="str">
        <f t="shared" si="10"/>
        <v/>
      </c>
      <c r="J371" s="4" t="str">
        <f t="shared" si="11"/>
        <v/>
      </c>
    </row>
    <row r="372" spans="1:10" x14ac:dyDescent="0.3">
      <c r="A372" s="25">
        <v>351</v>
      </c>
      <c r="B372" s="186"/>
      <c r="C372" s="35"/>
      <c r="D372" s="1" t="str">
        <f>IF(ISNA(VLOOKUP(B372,'Full Price List'!B:R,4,FALSE)),"",(VLOOKUP(B372,'Full Price List'!B:R,4,FALSE)))</f>
        <v/>
      </c>
      <c r="E372" s="1"/>
      <c r="F372" s="31" t="str">
        <f>IF(ISNA(VLOOKUP(B372,'Full Price List'!B:R,14,FALSE)),"",(VLOOKUP(B372,'Full Price List'!B:R,14,FALSE)))</f>
        <v/>
      </c>
      <c r="G372" s="2" t="str">
        <f>IF(ISNA(VLOOKUP(B372,'Full Price List'!B:R,9,FALSE)),"",(VLOOKUP(B372,'Full Price List'!B:R,9,FALSE)))</f>
        <v/>
      </c>
      <c r="H372" s="21" t="str">
        <f>IF(ISNA(VLOOKUP(B372,'Full Price List'!B:R,7,FALSE)),"",(VLOOKUP(B372,'Full Price List'!B:R,7,FALSE)))</f>
        <v/>
      </c>
      <c r="I372" s="3" t="str">
        <f t="shared" si="10"/>
        <v/>
      </c>
      <c r="J372" s="4" t="str">
        <f t="shared" si="11"/>
        <v/>
      </c>
    </row>
    <row r="373" spans="1:10" x14ac:dyDescent="0.3">
      <c r="A373" s="25">
        <v>352</v>
      </c>
      <c r="B373" s="186"/>
      <c r="C373" s="35"/>
      <c r="D373" s="1" t="str">
        <f>IF(ISNA(VLOOKUP(B373,'Full Price List'!B:R,4,FALSE)),"",(VLOOKUP(B373,'Full Price List'!B:R,4,FALSE)))</f>
        <v/>
      </c>
      <c r="E373" s="1"/>
      <c r="F373" s="31" t="str">
        <f>IF(ISNA(VLOOKUP(B373,'Full Price List'!B:R,14,FALSE)),"",(VLOOKUP(B373,'Full Price List'!B:R,14,FALSE)))</f>
        <v/>
      </c>
      <c r="G373" s="2" t="str">
        <f>IF(ISNA(VLOOKUP(B373,'Full Price List'!B:R,9,FALSE)),"",(VLOOKUP(B373,'Full Price List'!B:R,9,FALSE)))</f>
        <v/>
      </c>
      <c r="H373" s="21" t="str">
        <f>IF(ISNA(VLOOKUP(B373,'Full Price List'!B:R,7,FALSE)),"",(VLOOKUP(B373,'Full Price List'!B:R,7,FALSE)))</f>
        <v/>
      </c>
      <c r="I373" s="3" t="str">
        <f t="shared" si="10"/>
        <v/>
      </c>
      <c r="J373" s="4" t="str">
        <f t="shared" si="11"/>
        <v/>
      </c>
    </row>
    <row r="374" spans="1:10" x14ac:dyDescent="0.3">
      <c r="A374" s="25">
        <v>353</v>
      </c>
      <c r="B374" s="186"/>
      <c r="C374" s="35"/>
      <c r="D374" s="1" t="str">
        <f>IF(ISNA(VLOOKUP(B374,'Full Price List'!B:R,4,FALSE)),"",(VLOOKUP(B374,'Full Price List'!B:R,4,FALSE)))</f>
        <v/>
      </c>
      <c r="E374" s="1"/>
      <c r="F374" s="31" t="str">
        <f>IF(ISNA(VLOOKUP(B374,'Full Price List'!B:R,14,FALSE)),"",(VLOOKUP(B374,'Full Price List'!B:R,14,FALSE)))</f>
        <v/>
      </c>
      <c r="G374" s="2" t="str">
        <f>IF(ISNA(VLOOKUP(B374,'Full Price List'!B:R,9,FALSE)),"",(VLOOKUP(B374,'Full Price List'!B:R,9,FALSE)))</f>
        <v/>
      </c>
      <c r="H374" s="21" t="str">
        <f>IF(ISNA(VLOOKUP(B374,'Full Price List'!B:R,7,FALSE)),"",(VLOOKUP(B374,'Full Price List'!B:R,7,FALSE)))</f>
        <v/>
      </c>
      <c r="I374" s="3" t="str">
        <f t="shared" si="10"/>
        <v/>
      </c>
      <c r="J374" s="4" t="str">
        <f t="shared" si="11"/>
        <v/>
      </c>
    </row>
    <row r="375" spans="1:10" x14ac:dyDescent="0.3">
      <c r="A375" s="25">
        <v>354</v>
      </c>
      <c r="B375" s="186"/>
      <c r="C375" s="35"/>
      <c r="D375" s="1" t="str">
        <f>IF(ISNA(VLOOKUP(B375,'Full Price List'!B:R,4,FALSE)),"",(VLOOKUP(B375,'Full Price List'!B:R,4,FALSE)))</f>
        <v/>
      </c>
      <c r="E375" s="1"/>
      <c r="F375" s="31" t="str">
        <f>IF(ISNA(VLOOKUP(B375,'Full Price List'!B:R,14,FALSE)),"",(VLOOKUP(B375,'Full Price List'!B:R,14,FALSE)))</f>
        <v/>
      </c>
      <c r="G375" s="2" t="str">
        <f>IF(ISNA(VLOOKUP(B375,'Full Price List'!B:R,9,FALSE)),"",(VLOOKUP(B375,'Full Price List'!B:R,9,FALSE)))</f>
        <v/>
      </c>
      <c r="H375" s="21" t="str">
        <f>IF(ISNA(VLOOKUP(B375,'Full Price List'!B:R,7,FALSE)),"",(VLOOKUP(B375,'Full Price List'!B:R,7,FALSE)))</f>
        <v/>
      </c>
      <c r="I375" s="3" t="str">
        <f t="shared" si="10"/>
        <v/>
      </c>
      <c r="J375" s="4" t="str">
        <f t="shared" si="11"/>
        <v/>
      </c>
    </row>
    <row r="376" spans="1:10" x14ac:dyDescent="0.3">
      <c r="A376" s="25">
        <v>355</v>
      </c>
      <c r="B376" s="186"/>
      <c r="C376" s="35"/>
      <c r="D376" s="1" t="str">
        <f>IF(ISNA(VLOOKUP(B376,'Full Price List'!B:R,4,FALSE)),"",(VLOOKUP(B376,'Full Price List'!B:R,4,FALSE)))</f>
        <v/>
      </c>
      <c r="E376" s="1"/>
      <c r="F376" s="31" t="str">
        <f>IF(ISNA(VLOOKUP(B376,'Full Price List'!B:R,14,FALSE)),"",(VLOOKUP(B376,'Full Price List'!B:R,14,FALSE)))</f>
        <v/>
      </c>
      <c r="G376" s="2" t="str">
        <f>IF(ISNA(VLOOKUP(B376,'Full Price List'!B:R,9,FALSE)),"",(VLOOKUP(B376,'Full Price List'!B:R,9,FALSE)))</f>
        <v/>
      </c>
      <c r="H376" s="21" t="str">
        <f>IF(ISNA(VLOOKUP(B376,'Full Price List'!B:R,7,FALSE)),"",(VLOOKUP(B376,'Full Price List'!B:R,7,FALSE)))</f>
        <v/>
      </c>
      <c r="I376" s="3" t="str">
        <f t="shared" si="10"/>
        <v/>
      </c>
      <c r="J376" s="4" t="str">
        <f t="shared" si="11"/>
        <v/>
      </c>
    </row>
    <row r="377" spans="1:10" x14ac:dyDescent="0.3">
      <c r="A377" s="25">
        <v>356</v>
      </c>
      <c r="B377" s="186"/>
      <c r="C377" s="35"/>
      <c r="D377" s="1" t="str">
        <f>IF(ISNA(VLOOKUP(B377,'Full Price List'!B:R,4,FALSE)),"",(VLOOKUP(B377,'Full Price List'!B:R,4,FALSE)))</f>
        <v/>
      </c>
      <c r="E377" s="1"/>
      <c r="F377" s="31" t="str">
        <f>IF(ISNA(VLOOKUP(B377,'Full Price List'!B:R,14,FALSE)),"",(VLOOKUP(B377,'Full Price List'!B:R,14,FALSE)))</f>
        <v/>
      </c>
      <c r="G377" s="2" t="str">
        <f>IF(ISNA(VLOOKUP(B377,'Full Price List'!B:R,9,FALSE)),"",(VLOOKUP(B377,'Full Price List'!B:R,9,FALSE)))</f>
        <v/>
      </c>
      <c r="H377" s="21" t="str">
        <f>IF(ISNA(VLOOKUP(B377,'Full Price List'!B:R,7,FALSE)),"",(VLOOKUP(B377,'Full Price List'!B:R,7,FALSE)))</f>
        <v/>
      </c>
      <c r="I377" s="3" t="str">
        <f t="shared" si="10"/>
        <v/>
      </c>
      <c r="J377" s="4" t="str">
        <f t="shared" si="11"/>
        <v/>
      </c>
    </row>
    <row r="378" spans="1:10" x14ac:dyDescent="0.3">
      <c r="A378" s="25">
        <v>357</v>
      </c>
      <c r="B378" s="186"/>
      <c r="C378" s="35"/>
      <c r="D378" s="1" t="str">
        <f>IF(ISNA(VLOOKUP(B378,'Full Price List'!B:R,4,FALSE)),"",(VLOOKUP(B378,'Full Price List'!B:R,4,FALSE)))</f>
        <v/>
      </c>
      <c r="E378" s="1"/>
      <c r="F378" s="31" t="str">
        <f>IF(ISNA(VLOOKUP(B378,'Full Price List'!B:R,14,FALSE)),"",(VLOOKUP(B378,'Full Price List'!B:R,14,FALSE)))</f>
        <v/>
      </c>
      <c r="G378" s="2" t="str">
        <f>IF(ISNA(VLOOKUP(B378,'Full Price List'!B:R,9,FALSE)),"",(VLOOKUP(B378,'Full Price List'!B:R,9,FALSE)))</f>
        <v/>
      </c>
      <c r="H378" s="21" t="str">
        <f>IF(ISNA(VLOOKUP(B378,'Full Price List'!B:R,7,FALSE)),"",(VLOOKUP(B378,'Full Price List'!B:R,7,FALSE)))</f>
        <v/>
      </c>
      <c r="I378" s="3" t="str">
        <f t="shared" si="10"/>
        <v/>
      </c>
      <c r="J378" s="4" t="str">
        <f t="shared" si="11"/>
        <v/>
      </c>
    </row>
    <row r="379" spans="1:10" x14ac:dyDescent="0.3">
      <c r="A379" s="25">
        <v>358</v>
      </c>
      <c r="B379" s="186"/>
      <c r="C379" s="35"/>
      <c r="D379" s="1" t="str">
        <f>IF(ISNA(VLOOKUP(B379,'Full Price List'!B:R,4,FALSE)),"",(VLOOKUP(B379,'Full Price List'!B:R,4,FALSE)))</f>
        <v/>
      </c>
      <c r="E379" s="1"/>
      <c r="F379" s="31" t="str">
        <f>IF(ISNA(VLOOKUP(B379,'Full Price List'!B:R,14,FALSE)),"",(VLOOKUP(B379,'Full Price List'!B:R,14,FALSE)))</f>
        <v/>
      </c>
      <c r="G379" s="2" t="str">
        <f>IF(ISNA(VLOOKUP(B379,'Full Price List'!B:R,9,FALSE)),"",(VLOOKUP(B379,'Full Price List'!B:R,9,FALSE)))</f>
        <v/>
      </c>
      <c r="H379" s="21" t="str">
        <f>IF(ISNA(VLOOKUP(B379,'Full Price List'!B:R,7,FALSE)),"",(VLOOKUP(B379,'Full Price List'!B:R,7,FALSE)))</f>
        <v/>
      </c>
      <c r="I379" s="3" t="str">
        <f t="shared" si="10"/>
        <v/>
      </c>
      <c r="J379" s="4" t="str">
        <f t="shared" si="11"/>
        <v/>
      </c>
    </row>
    <row r="380" spans="1:10" x14ac:dyDescent="0.3">
      <c r="A380" s="25">
        <v>359</v>
      </c>
      <c r="B380" s="186"/>
      <c r="C380" s="35"/>
      <c r="D380" s="1" t="str">
        <f>IF(ISNA(VLOOKUP(B380,'Full Price List'!B:R,4,FALSE)),"",(VLOOKUP(B380,'Full Price List'!B:R,4,FALSE)))</f>
        <v/>
      </c>
      <c r="E380" s="1"/>
      <c r="F380" s="31" t="str">
        <f>IF(ISNA(VLOOKUP(B380,'Full Price List'!B:R,14,FALSE)),"",(VLOOKUP(B380,'Full Price List'!B:R,14,FALSE)))</f>
        <v/>
      </c>
      <c r="G380" s="2" t="str">
        <f>IF(ISNA(VLOOKUP(B380,'Full Price List'!B:R,9,FALSE)),"",(VLOOKUP(B380,'Full Price List'!B:R,9,FALSE)))</f>
        <v/>
      </c>
      <c r="H380" s="21" t="str">
        <f>IF(ISNA(VLOOKUP(B380,'Full Price List'!B:R,7,FALSE)),"",(VLOOKUP(B380,'Full Price List'!B:R,7,FALSE)))</f>
        <v/>
      </c>
      <c r="I380" s="3" t="str">
        <f t="shared" si="10"/>
        <v/>
      </c>
      <c r="J380" s="4" t="str">
        <f t="shared" si="11"/>
        <v/>
      </c>
    </row>
    <row r="381" spans="1:10" x14ac:dyDescent="0.3">
      <c r="A381" s="25">
        <v>360</v>
      </c>
      <c r="B381" s="186"/>
      <c r="C381" s="35"/>
      <c r="D381" s="1" t="str">
        <f>IF(ISNA(VLOOKUP(B381,'Full Price List'!B:R,4,FALSE)),"",(VLOOKUP(B381,'Full Price List'!B:R,4,FALSE)))</f>
        <v/>
      </c>
      <c r="E381" s="1"/>
      <c r="F381" s="31" t="str">
        <f>IF(ISNA(VLOOKUP(B381,'Full Price List'!B:R,14,FALSE)),"",(VLOOKUP(B381,'Full Price List'!B:R,14,FALSE)))</f>
        <v/>
      </c>
      <c r="G381" s="2" t="str">
        <f>IF(ISNA(VLOOKUP(B381,'Full Price List'!B:R,9,FALSE)),"",(VLOOKUP(B381,'Full Price List'!B:R,9,FALSE)))</f>
        <v/>
      </c>
      <c r="H381" s="21" t="str">
        <f>IF(ISNA(VLOOKUP(B381,'Full Price List'!B:R,7,FALSE)),"",(VLOOKUP(B381,'Full Price List'!B:R,7,FALSE)))</f>
        <v/>
      </c>
      <c r="I381" s="3" t="str">
        <f t="shared" si="10"/>
        <v/>
      </c>
      <c r="J381" s="4" t="str">
        <f t="shared" si="11"/>
        <v/>
      </c>
    </row>
    <row r="382" spans="1:10" x14ac:dyDescent="0.3">
      <c r="A382" s="25">
        <v>361</v>
      </c>
      <c r="B382" s="186"/>
      <c r="C382" s="35"/>
      <c r="D382" s="1" t="str">
        <f>IF(ISNA(VLOOKUP(B382,'Full Price List'!B:R,4,FALSE)),"",(VLOOKUP(B382,'Full Price List'!B:R,4,FALSE)))</f>
        <v/>
      </c>
      <c r="E382" s="1"/>
      <c r="F382" s="31" t="str">
        <f>IF(ISNA(VLOOKUP(B382,'Full Price List'!B:R,14,FALSE)),"",(VLOOKUP(B382,'Full Price List'!B:R,14,FALSE)))</f>
        <v/>
      </c>
      <c r="G382" s="2" t="str">
        <f>IF(ISNA(VLOOKUP(B382,'Full Price List'!B:R,9,FALSE)),"",(VLOOKUP(B382,'Full Price List'!B:R,9,FALSE)))</f>
        <v/>
      </c>
      <c r="H382" s="21" t="str">
        <f>IF(ISNA(VLOOKUP(B382,'Full Price List'!B:R,7,FALSE)),"",(VLOOKUP(B382,'Full Price List'!B:R,7,FALSE)))</f>
        <v/>
      </c>
      <c r="I382" s="3" t="str">
        <f t="shared" si="10"/>
        <v/>
      </c>
      <c r="J382" s="4" t="str">
        <f t="shared" si="11"/>
        <v/>
      </c>
    </row>
    <row r="383" spans="1:10" x14ac:dyDescent="0.3">
      <c r="A383" s="25">
        <v>362</v>
      </c>
      <c r="B383" s="186"/>
      <c r="C383" s="35"/>
      <c r="D383" s="1" t="str">
        <f>IF(ISNA(VLOOKUP(B383,'Full Price List'!B:R,4,FALSE)),"",(VLOOKUP(B383,'Full Price List'!B:R,4,FALSE)))</f>
        <v/>
      </c>
      <c r="E383" s="1"/>
      <c r="F383" s="31" t="str">
        <f>IF(ISNA(VLOOKUP(B383,'Full Price List'!B:R,14,FALSE)),"",(VLOOKUP(B383,'Full Price List'!B:R,14,FALSE)))</f>
        <v/>
      </c>
      <c r="G383" s="2" t="str">
        <f>IF(ISNA(VLOOKUP(B383,'Full Price List'!B:R,9,FALSE)),"",(VLOOKUP(B383,'Full Price List'!B:R,9,FALSE)))</f>
        <v/>
      </c>
      <c r="H383" s="21" t="str">
        <f>IF(ISNA(VLOOKUP(B383,'Full Price List'!B:R,7,FALSE)),"",(VLOOKUP(B383,'Full Price List'!B:R,7,FALSE)))</f>
        <v/>
      </c>
      <c r="I383" s="3" t="str">
        <f t="shared" si="10"/>
        <v/>
      </c>
      <c r="J383" s="4" t="str">
        <f t="shared" si="11"/>
        <v/>
      </c>
    </row>
    <row r="384" spans="1:10" x14ac:dyDescent="0.3">
      <c r="A384" s="25">
        <v>363</v>
      </c>
      <c r="B384" s="186"/>
      <c r="C384" s="35"/>
      <c r="D384" s="1" t="str">
        <f>IF(ISNA(VLOOKUP(B384,'Full Price List'!B:R,4,FALSE)),"",(VLOOKUP(B384,'Full Price List'!B:R,4,FALSE)))</f>
        <v/>
      </c>
      <c r="E384" s="1"/>
      <c r="F384" s="31" t="str">
        <f>IF(ISNA(VLOOKUP(B384,'Full Price List'!B:R,14,FALSE)),"",(VLOOKUP(B384,'Full Price List'!B:R,14,FALSE)))</f>
        <v/>
      </c>
      <c r="G384" s="2" t="str">
        <f>IF(ISNA(VLOOKUP(B384,'Full Price List'!B:R,9,FALSE)),"",(VLOOKUP(B384,'Full Price List'!B:R,9,FALSE)))</f>
        <v/>
      </c>
      <c r="H384" s="21" t="str">
        <f>IF(ISNA(VLOOKUP(B384,'Full Price List'!B:R,7,FALSE)),"",(VLOOKUP(B384,'Full Price List'!B:R,7,FALSE)))</f>
        <v/>
      </c>
      <c r="I384" s="3" t="str">
        <f t="shared" si="10"/>
        <v/>
      </c>
      <c r="J384" s="4" t="str">
        <f t="shared" si="11"/>
        <v/>
      </c>
    </row>
    <row r="385" spans="1:10" x14ac:dyDescent="0.3">
      <c r="A385" s="25">
        <v>364</v>
      </c>
      <c r="B385" s="186"/>
      <c r="C385" s="35"/>
      <c r="D385" s="1" t="str">
        <f>IF(ISNA(VLOOKUP(B385,'Full Price List'!B:R,4,FALSE)),"",(VLOOKUP(B385,'Full Price List'!B:R,4,FALSE)))</f>
        <v/>
      </c>
      <c r="E385" s="1"/>
      <c r="F385" s="31" t="str">
        <f>IF(ISNA(VLOOKUP(B385,'Full Price List'!B:R,14,FALSE)),"",(VLOOKUP(B385,'Full Price List'!B:R,14,FALSE)))</f>
        <v/>
      </c>
      <c r="G385" s="2" t="str">
        <f>IF(ISNA(VLOOKUP(B385,'Full Price List'!B:R,9,FALSE)),"",(VLOOKUP(B385,'Full Price List'!B:R,9,FALSE)))</f>
        <v/>
      </c>
      <c r="H385" s="21" t="str">
        <f>IF(ISNA(VLOOKUP(B385,'Full Price List'!B:R,7,FALSE)),"",(VLOOKUP(B385,'Full Price List'!B:R,7,FALSE)))</f>
        <v/>
      </c>
      <c r="I385" s="3" t="str">
        <f t="shared" si="10"/>
        <v/>
      </c>
      <c r="J385" s="4" t="str">
        <f t="shared" si="11"/>
        <v/>
      </c>
    </row>
    <row r="386" spans="1:10" x14ac:dyDescent="0.3">
      <c r="A386" s="25">
        <v>365</v>
      </c>
      <c r="B386" s="186"/>
      <c r="C386" s="35"/>
      <c r="D386" s="1" t="str">
        <f>IF(ISNA(VLOOKUP(B386,'Full Price List'!B:R,4,FALSE)),"",(VLOOKUP(B386,'Full Price List'!B:R,4,FALSE)))</f>
        <v/>
      </c>
      <c r="E386" s="1"/>
      <c r="F386" s="31" t="str">
        <f>IF(ISNA(VLOOKUP(B386,'Full Price List'!B:R,14,FALSE)),"",(VLOOKUP(B386,'Full Price List'!B:R,14,FALSE)))</f>
        <v/>
      </c>
      <c r="G386" s="2" t="str">
        <f>IF(ISNA(VLOOKUP(B386,'Full Price List'!B:R,9,FALSE)),"",(VLOOKUP(B386,'Full Price List'!B:R,9,FALSE)))</f>
        <v/>
      </c>
      <c r="H386" s="21" t="str">
        <f>IF(ISNA(VLOOKUP(B386,'Full Price List'!B:R,7,FALSE)),"",(VLOOKUP(B386,'Full Price List'!B:R,7,FALSE)))</f>
        <v/>
      </c>
      <c r="I386" s="3" t="str">
        <f t="shared" si="10"/>
        <v/>
      </c>
      <c r="J386" s="4" t="str">
        <f t="shared" si="11"/>
        <v/>
      </c>
    </row>
    <row r="387" spans="1:10" x14ac:dyDescent="0.3">
      <c r="A387" s="25">
        <v>366</v>
      </c>
      <c r="B387" s="186"/>
      <c r="C387" s="35"/>
      <c r="D387" s="1" t="str">
        <f>IF(ISNA(VLOOKUP(B387,'Full Price List'!B:R,4,FALSE)),"",(VLOOKUP(B387,'Full Price List'!B:R,4,FALSE)))</f>
        <v/>
      </c>
      <c r="E387" s="1"/>
      <c r="F387" s="31" t="str">
        <f>IF(ISNA(VLOOKUP(B387,'Full Price List'!B:R,14,FALSE)),"",(VLOOKUP(B387,'Full Price List'!B:R,14,FALSE)))</f>
        <v/>
      </c>
      <c r="G387" s="2" t="str">
        <f>IF(ISNA(VLOOKUP(B387,'Full Price List'!B:R,9,FALSE)),"",(VLOOKUP(B387,'Full Price List'!B:R,9,FALSE)))</f>
        <v/>
      </c>
      <c r="H387" s="21" t="str">
        <f>IF(ISNA(VLOOKUP(B387,'Full Price List'!B:R,7,FALSE)),"",(VLOOKUP(B387,'Full Price List'!B:R,7,FALSE)))</f>
        <v/>
      </c>
      <c r="I387" s="3" t="str">
        <f t="shared" si="10"/>
        <v/>
      </c>
      <c r="J387" s="4" t="str">
        <f t="shared" si="11"/>
        <v/>
      </c>
    </row>
    <row r="388" spans="1:10" x14ac:dyDescent="0.3">
      <c r="A388" s="25">
        <v>367</v>
      </c>
      <c r="B388" s="186"/>
      <c r="C388" s="35"/>
      <c r="D388" s="1" t="str">
        <f>IF(ISNA(VLOOKUP(B388,'Full Price List'!B:R,4,FALSE)),"",(VLOOKUP(B388,'Full Price List'!B:R,4,FALSE)))</f>
        <v/>
      </c>
      <c r="E388" s="1"/>
      <c r="F388" s="31" t="str">
        <f>IF(ISNA(VLOOKUP(B388,'Full Price List'!B:R,14,FALSE)),"",(VLOOKUP(B388,'Full Price List'!B:R,14,FALSE)))</f>
        <v/>
      </c>
      <c r="G388" s="2" t="str">
        <f>IF(ISNA(VLOOKUP(B388,'Full Price List'!B:R,9,FALSE)),"",(VLOOKUP(B388,'Full Price List'!B:R,9,FALSE)))</f>
        <v/>
      </c>
      <c r="H388" s="21" t="str">
        <f>IF(ISNA(VLOOKUP(B388,'Full Price List'!B:R,7,FALSE)),"",(VLOOKUP(B388,'Full Price List'!B:R,7,FALSE)))</f>
        <v/>
      </c>
      <c r="I388" s="3" t="str">
        <f t="shared" si="10"/>
        <v/>
      </c>
      <c r="J388" s="4" t="str">
        <f t="shared" si="11"/>
        <v/>
      </c>
    </row>
    <row r="389" spans="1:10" x14ac:dyDescent="0.3">
      <c r="A389" s="25">
        <v>368</v>
      </c>
      <c r="B389" s="186"/>
      <c r="C389" s="35"/>
      <c r="D389" s="1" t="str">
        <f>IF(ISNA(VLOOKUP(B389,'Full Price List'!B:R,4,FALSE)),"",(VLOOKUP(B389,'Full Price List'!B:R,4,FALSE)))</f>
        <v/>
      </c>
      <c r="E389" s="1"/>
      <c r="F389" s="31" t="str">
        <f>IF(ISNA(VLOOKUP(B389,'Full Price List'!B:R,14,FALSE)),"",(VLOOKUP(B389,'Full Price List'!B:R,14,FALSE)))</f>
        <v/>
      </c>
      <c r="G389" s="2" t="str">
        <f>IF(ISNA(VLOOKUP(B389,'Full Price List'!B:R,9,FALSE)),"",(VLOOKUP(B389,'Full Price List'!B:R,9,FALSE)))</f>
        <v/>
      </c>
      <c r="H389" s="21" t="str">
        <f>IF(ISNA(VLOOKUP(B389,'Full Price List'!B:R,7,FALSE)),"",(VLOOKUP(B389,'Full Price List'!B:R,7,FALSE)))</f>
        <v/>
      </c>
      <c r="I389" s="3" t="str">
        <f t="shared" si="10"/>
        <v/>
      </c>
      <c r="J389" s="4" t="str">
        <f t="shared" si="11"/>
        <v/>
      </c>
    </row>
    <row r="390" spans="1:10" x14ac:dyDescent="0.3">
      <c r="A390" s="25">
        <v>369</v>
      </c>
      <c r="B390" s="186"/>
      <c r="C390" s="35"/>
      <c r="D390" s="1" t="str">
        <f>IF(ISNA(VLOOKUP(B390,'Full Price List'!B:R,4,FALSE)),"",(VLOOKUP(B390,'Full Price List'!B:R,4,FALSE)))</f>
        <v/>
      </c>
      <c r="E390" s="1"/>
      <c r="F390" s="31" t="str">
        <f>IF(ISNA(VLOOKUP(B390,'Full Price List'!B:R,14,FALSE)),"",(VLOOKUP(B390,'Full Price List'!B:R,14,FALSE)))</f>
        <v/>
      </c>
      <c r="G390" s="2" t="str">
        <f>IF(ISNA(VLOOKUP(B390,'Full Price List'!B:R,9,FALSE)),"",(VLOOKUP(B390,'Full Price List'!B:R,9,FALSE)))</f>
        <v/>
      </c>
      <c r="H390" s="21" t="str">
        <f>IF(ISNA(VLOOKUP(B390,'Full Price List'!B:R,7,FALSE)),"",(VLOOKUP(B390,'Full Price List'!B:R,7,FALSE)))</f>
        <v/>
      </c>
      <c r="I390" s="3" t="str">
        <f t="shared" si="10"/>
        <v/>
      </c>
      <c r="J390" s="4" t="str">
        <f t="shared" si="11"/>
        <v/>
      </c>
    </row>
    <row r="391" spans="1:10" x14ac:dyDescent="0.3">
      <c r="A391" s="25">
        <v>370</v>
      </c>
      <c r="B391" s="186"/>
      <c r="C391" s="35"/>
      <c r="D391" s="1" t="str">
        <f>IF(ISNA(VLOOKUP(B391,'Full Price List'!B:R,4,FALSE)),"",(VLOOKUP(B391,'Full Price List'!B:R,4,FALSE)))</f>
        <v/>
      </c>
      <c r="E391" s="1"/>
      <c r="F391" s="31" t="str">
        <f>IF(ISNA(VLOOKUP(B391,'Full Price List'!B:R,14,FALSE)),"",(VLOOKUP(B391,'Full Price List'!B:R,14,FALSE)))</f>
        <v/>
      </c>
      <c r="G391" s="2" t="str">
        <f>IF(ISNA(VLOOKUP(B391,'Full Price List'!B:R,9,FALSE)),"",(VLOOKUP(B391,'Full Price List'!B:R,9,FALSE)))</f>
        <v/>
      </c>
      <c r="H391" s="21" t="str">
        <f>IF(ISNA(VLOOKUP(B391,'Full Price List'!B:R,7,FALSE)),"",(VLOOKUP(B391,'Full Price List'!B:R,7,FALSE)))</f>
        <v/>
      </c>
      <c r="I391" s="3" t="str">
        <f t="shared" si="10"/>
        <v/>
      </c>
      <c r="J391" s="4" t="str">
        <f t="shared" si="11"/>
        <v/>
      </c>
    </row>
    <row r="392" spans="1:10" x14ac:dyDescent="0.3">
      <c r="A392" s="25">
        <v>371</v>
      </c>
      <c r="B392" s="186"/>
      <c r="C392" s="35"/>
      <c r="D392" s="1" t="str">
        <f>IF(ISNA(VLOOKUP(B392,'Full Price List'!B:R,4,FALSE)),"",(VLOOKUP(B392,'Full Price List'!B:R,4,FALSE)))</f>
        <v/>
      </c>
      <c r="E392" s="1"/>
      <c r="F392" s="31" t="str">
        <f>IF(ISNA(VLOOKUP(B392,'Full Price List'!B:R,14,FALSE)),"",(VLOOKUP(B392,'Full Price List'!B:R,14,FALSE)))</f>
        <v/>
      </c>
      <c r="G392" s="2" t="str">
        <f>IF(ISNA(VLOOKUP(B392,'Full Price List'!B:R,9,FALSE)),"",(VLOOKUP(B392,'Full Price List'!B:R,9,FALSE)))</f>
        <v/>
      </c>
      <c r="H392" s="21" t="str">
        <f>IF(ISNA(VLOOKUP(B392,'Full Price List'!B:R,7,FALSE)),"",(VLOOKUP(B392,'Full Price List'!B:R,7,FALSE)))</f>
        <v/>
      </c>
      <c r="I392" s="3" t="str">
        <f t="shared" si="10"/>
        <v/>
      </c>
      <c r="J392" s="4" t="str">
        <f t="shared" si="11"/>
        <v/>
      </c>
    </row>
    <row r="393" spans="1:10" x14ac:dyDescent="0.3">
      <c r="A393" s="25">
        <v>372</v>
      </c>
      <c r="B393" s="186"/>
      <c r="C393" s="35"/>
      <c r="D393" s="1" t="str">
        <f>IF(ISNA(VLOOKUP(B393,'Full Price List'!B:R,4,FALSE)),"",(VLOOKUP(B393,'Full Price List'!B:R,4,FALSE)))</f>
        <v/>
      </c>
      <c r="E393" s="1"/>
      <c r="F393" s="31" t="str">
        <f>IF(ISNA(VLOOKUP(B393,'Full Price List'!B:R,14,FALSE)),"",(VLOOKUP(B393,'Full Price List'!B:R,14,FALSE)))</f>
        <v/>
      </c>
      <c r="G393" s="2" t="str">
        <f>IF(ISNA(VLOOKUP(B393,'Full Price List'!B:R,9,FALSE)),"",(VLOOKUP(B393,'Full Price List'!B:R,9,FALSE)))</f>
        <v/>
      </c>
      <c r="H393" s="21" t="str">
        <f>IF(ISNA(VLOOKUP(B393,'Full Price List'!B:R,7,FALSE)),"",(VLOOKUP(B393,'Full Price List'!B:R,7,FALSE)))</f>
        <v/>
      </c>
      <c r="I393" s="3" t="str">
        <f t="shared" si="10"/>
        <v/>
      </c>
      <c r="J393" s="4" t="str">
        <f t="shared" si="11"/>
        <v/>
      </c>
    </row>
    <row r="394" spans="1:10" x14ac:dyDescent="0.3">
      <c r="A394" s="25">
        <v>373</v>
      </c>
      <c r="B394" s="186"/>
      <c r="C394" s="35"/>
      <c r="D394" s="1" t="str">
        <f>IF(ISNA(VLOOKUP(B394,'Full Price List'!B:R,4,FALSE)),"",(VLOOKUP(B394,'Full Price List'!B:R,4,FALSE)))</f>
        <v/>
      </c>
      <c r="E394" s="1"/>
      <c r="F394" s="31" t="str">
        <f>IF(ISNA(VLOOKUP(B394,'Full Price List'!B:R,14,FALSE)),"",(VLOOKUP(B394,'Full Price List'!B:R,14,FALSE)))</f>
        <v/>
      </c>
      <c r="G394" s="2" t="str">
        <f>IF(ISNA(VLOOKUP(B394,'Full Price List'!B:R,9,FALSE)),"",(VLOOKUP(B394,'Full Price List'!B:R,9,FALSE)))</f>
        <v/>
      </c>
      <c r="H394" s="21" t="str">
        <f>IF(ISNA(VLOOKUP(B394,'Full Price List'!B:R,7,FALSE)),"",(VLOOKUP(B394,'Full Price List'!B:R,7,FALSE)))</f>
        <v/>
      </c>
      <c r="I394" s="3" t="str">
        <f t="shared" si="10"/>
        <v/>
      </c>
      <c r="J394" s="4" t="str">
        <f t="shared" si="11"/>
        <v/>
      </c>
    </row>
    <row r="395" spans="1:10" x14ac:dyDescent="0.3">
      <c r="A395" s="25">
        <v>374</v>
      </c>
      <c r="B395" s="186"/>
      <c r="C395" s="35"/>
      <c r="D395" s="1" t="str">
        <f>IF(ISNA(VLOOKUP(B395,'Full Price List'!B:R,4,FALSE)),"",(VLOOKUP(B395,'Full Price List'!B:R,4,FALSE)))</f>
        <v/>
      </c>
      <c r="E395" s="1"/>
      <c r="F395" s="31" t="str">
        <f>IF(ISNA(VLOOKUP(B395,'Full Price List'!B:R,14,FALSE)),"",(VLOOKUP(B395,'Full Price List'!B:R,14,FALSE)))</f>
        <v/>
      </c>
      <c r="G395" s="2" t="str">
        <f>IF(ISNA(VLOOKUP(B395,'Full Price List'!B:R,9,FALSE)),"",(VLOOKUP(B395,'Full Price List'!B:R,9,FALSE)))</f>
        <v/>
      </c>
      <c r="H395" s="21" t="str">
        <f>IF(ISNA(VLOOKUP(B395,'Full Price List'!B:R,7,FALSE)),"",(VLOOKUP(B395,'Full Price List'!B:R,7,FALSE)))</f>
        <v/>
      </c>
      <c r="I395" s="3" t="str">
        <f t="shared" si="10"/>
        <v/>
      </c>
      <c r="J395" s="4" t="str">
        <f t="shared" si="11"/>
        <v/>
      </c>
    </row>
    <row r="396" spans="1:10" x14ac:dyDescent="0.3">
      <c r="A396" s="25">
        <v>375</v>
      </c>
      <c r="B396" s="186"/>
      <c r="C396" s="35"/>
      <c r="D396" s="1" t="str">
        <f>IF(ISNA(VLOOKUP(B396,'Full Price List'!B:R,4,FALSE)),"",(VLOOKUP(B396,'Full Price List'!B:R,4,FALSE)))</f>
        <v/>
      </c>
      <c r="E396" s="1"/>
      <c r="F396" s="31" t="str">
        <f>IF(ISNA(VLOOKUP(B396,'Full Price List'!B:R,14,FALSE)),"",(VLOOKUP(B396,'Full Price List'!B:R,14,FALSE)))</f>
        <v/>
      </c>
      <c r="G396" s="2" t="str">
        <f>IF(ISNA(VLOOKUP(B396,'Full Price List'!B:R,9,FALSE)),"",(VLOOKUP(B396,'Full Price List'!B:R,9,FALSE)))</f>
        <v/>
      </c>
      <c r="H396" s="21" t="str">
        <f>IF(ISNA(VLOOKUP(B396,'Full Price List'!B:R,7,FALSE)),"",(VLOOKUP(B396,'Full Price List'!B:R,7,FALSE)))</f>
        <v/>
      </c>
      <c r="I396" s="3" t="str">
        <f t="shared" si="10"/>
        <v/>
      </c>
      <c r="J396" s="4" t="str">
        <f t="shared" si="11"/>
        <v/>
      </c>
    </row>
    <row r="397" spans="1:10" x14ac:dyDescent="0.3">
      <c r="A397" s="25">
        <v>376</v>
      </c>
      <c r="B397" s="186"/>
      <c r="C397" s="35"/>
      <c r="D397" s="1" t="str">
        <f>IF(ISNA(VLOOKUP(B397,'Full Price List'!B:R,4,FALSE)),"",(VLOOKUP(B397,'Full Price List'!B:R,4,FALSE)))</f>
        <v/>
      </c>
      <c r="E397" s="1"/>
      <c r="F397" s="31" t="str">
        <f>IF(ISNA(VLOOKUP(B397,'Full Price List'!B:R,14,FALSE)),"",(VLOOKUP(B397,'Full Price List'!B:R,14,FALSE)))</f>
        <v/>
      </c>
      <c r="G397" s="2" t="str">
        <f>IF(ISNA(VLOOKUP(B397,'Full Price List'!B:R,9,FALSE)),"",(VLOOKUP(B397,'Full Price List'!B:R,9,FALSE)))</f>
        <v/>
      </c>
      <c r="H397" s="21" t="str">
        <f>IF(ISNA(VLOOKUP(B397,'Full Price List'!B:R,7,FALSE)),"",(VLOOKUP(B397,'Full Price List'!B:R,7,FALSE)))</f>
        <v/>
      </c>
      <c r="I397" s="3" t="str">
        <f t="shared" si="10"/>
        <v/>
      </c>
      <c r="J397" s="4" t="str">
        <f t="shared" si="11"/>
        <v/>
      </c>
    </row>
    <row r="398" spans="1:10" x14ac:dyDescent="0.3">
      <c r="A398" s="25">
        <v>377</v>
      </c>
      <c r="B398" s="186"/>
      <c r="C398" s="35"/>
      <c r="D398" s="1" t="str">
        <f>IF(ISNA(VLOOKUP(B398,'Full Price List'!B:R,4,FALSE)),"",(VLOOKUP(B398,'Full Price List'!B:R,4,FALSE)))</f>
        <v/>
      </c>
      <c r="E398" s="1"/>
      <c r="F398" s="31" t="str">
        <f>IF(ISNA(VLOOKUP(B398,'Full Price List'!B:R,14,FALSE)),"",(VLOOKUP(B398,'Full Price List'!B:R,14,FALSE)))</f>
        <v/>
      </c>
      <c r="G398" s="2" t="str">
        <f>IF(ISNA(VLOOKUP(B398,'Full Price List'!B:R,9,FALSE)),"",(VLOOKUP(B398,'Full Price List'!B:R,9,FALSE)))</f>
        <v/>
      </c>
      <c r="H398" s="21" t="str">
        <f>IF(ISNA(VLOOKUP(B398,'Full Price List'!B:R,7,FALSE)),"",(VLOOKUP(B398,'Full Price List'!B:R,7,FALSE)))</f>
        <v/>
      </c>
      <c r="I398" s="3" t="str">
        <f t="shared" si="10"/>
        <v/>
      </c>
      <c r="J398" s="4" t="str">
        <f t="shared" si="11"/>
        <v/>
      </c>
    </row>
    <row r="399" spans="1:10" x14ac:dyDescent="0.3">
      <c r="A399" s="25">
        <v>378</v>
      </c>
      <c r="B399" s="186"/>
      <c r="C399" s="35"/>
      <c r="D399" s="1" t="str">
        <f>IF(ISNA(VLOOKUP(B399,'Full Price List'!B:R,4,FALSE)),"",(VLOOKUP(B399,'Full Price List'!B:R,4,FALSE)))</f>
        <v/>
      </c>
      <c r="E399" s="1"/>
      <c r="F399" s="31" t="str">
        <f>IF(ISNA(VLOOKUP(B399,'Full Price List'!B:R,14,FALSE)),"",(VLOOKUP(B399,'Full Price List'!B:R,14,FALSE)))</f>
        <v/>
      </c>
      <c r="G399" s="2" t="str">
        <f>IF(ISNA(VLOOKUP(B399,'Full Price List'!B:R,9,FALSE)),"",(VLOOKUP(B399,'Full Price List'!B:R,9,FALSE)))</f>
        <v/>
      </c>
      <c r="H399" s="21" t="str">
        <f>IF(ISNA(VLOOKUP(B399,'Full Price List'!B:R,7,FALSE)),"",(VLOOKUP(B399,'Full Price List'!B:R,7,FALSE)))</f>
        <v/>
      </c>
      <c r="I399" s="3" t="str">
        <f t="shared" si="10"/>
        <v/>
      </c>
      <c r="J399" s="4" t="str">
        <f t="shared" si="11"/>
        <v/>
      </c>
    </row>
    <row r="400" spans="1:10" x14ac:dyDescent="0.3">
      <c r="A400" s="25">
        <v>379</v>
      </c>
      <c r="B400" s="186"/>
      <c r="C400" s="35"/>
      <c r="D400" s="1" t="str">
        <f>IF(ISNA(VLOOKUP(B400,'Full Price List'!B:R,4,FALSE)),"",(VLOOKUP(B400,'Full Price List'!B:R,4,FALSE)))</f>
        <v/>
      </c>
      <c r="E400" s="1"/>
      <c r="F400" s="31" t="str">
        <f>IF(ISNA(VLOOKUP(B400,'Full Price List'!B:R,14,FALSE)),"",(VLOOKUP(B400,'Full Price List'!B:R,14,FALSE)))</f>
        <v/>
      </c>
      <c r="G400" s="2" t="str">
        <f>IF(ISNA(VLOOKUP(B400,'Full Price List'!B:R,9,FALSE)),"",(VLOOKUP(B400,'Full Price List'!B:R,9,FALSE)))</f>
        <v/>
      </c>
      <c r="H400" s="21" t="str">
        <f>IF(ISNA(VLOOKUP(B400,'Full Price List'!B:R,7,FALSE)),"",(VLOOKUP(B400,'Full Price List'!B:R,7,FALSE)))</f>
        <v/>
      </c>
      <c r="I400" s="3" t="str">
        <f t="shared" si="10"/>
        <v/>
      </c>
      <c r="J400" s="4" t="str">
        <f t="shared" si="11"/>
        <v/>
      </c>
    </row>
    <row r="401" spans="1:10" x14ac:dyDescent="0.3">
      <c r="A401" s="25">
        <v>380</v>
      </c>
      <c r="B401" s="186"/>
      <c r="C401" s="35"/>
      <c r="D401" s="1" t="str">
        <f>IF(ISNA(VLOOKUP(B401,'Full Price List'!B:R,4,FALSE)),"",(VLOOKUP(B401,'Full Price List'!B:R,4,FALSE)))</f>
        <v/>
      </c>
      <c r="E401" s="1"/>
      <c r="F401" s="31" t="str">
        <f>IF(ISNA(VLOOKUP(B401,'Full Price List'!B:R,14,FALSE)),"",(VLOOKUP(B401,'Full Price List'!B:R,14,FALSE)))</f>
        <v/>
      </c>
      <c r="G401" s="2" t="str">
        <f>IF(ISNA(VLOOKUP(B401,'Full Price List'!B:R,9,FALSE)),"",(VLOOKUP(B401,'Full Price List'!B:R,9,FALSE)))</f>
        <v/>
      </c>
      <c r="H401" s="21" t="str">
        <f>IF(ISNA(VLOOKUP(B401,'Full Price List'!B:R,7,FALSE)),"",(VLOOKUP(B401,'Full Price List'!B:R,7,FALSE)))</f>
        <v/>
      </c>
      <c r="I401" s="3" t="str">
        <f t="shared" si="10"/>
        <v/>
      </c>
      <c r="J401" s="4" t="str">
        <f t="shared" si="11"/>
        <v/>
      </c>
    </row>
    <row r="402" spans="1:10" x14ac:dyDescent="0.3">
      <c r="A402" s="25">
        <v>381</v>
      </c>
      <c r="B402" s="186"/>
      <c r="C402" s="35"/>
      <c r="D402" s="1" t="str">
        <f>IF(ISNA(VLOOKUP(B402,'Full Price List'!B:R,4,FALSE)),"",(VLOOKUP(B402,'Full Price List'!B:R,4,FALSE)))</f>
        <v/>
      </c>
      <c r="E402" s="1"/>
      <c r="F402" s="31" t="str">
        <f>IF(ISNA(VLOOKUP(B402,'Full Price List'!B:R,14,FALSE)),"",(VLOOKUP(B402,'Full Price List'!B:R,14,FALSE)))</f>
        <v/>
      </c>
      <c r="G402" s="2" t="str">
        <f>IF(ISNA(VLOOKUP(B402,'Full Price List'!B:R,9,FALSE)),"",(VLOOKUP(B402,'Full Price List'!B:R,9,FALSE)))</f>
        <v/>
      </c>
      <c r="H402" s="21" t="str">
        <f>IF(ISNA(VLOOKUP(B402,'Full Price List'!B:R,7,FALSE)),"",(VLOOKUP(B402,'Full Price List'!B:R,7,FALSE)))</f>
        <v/>
      </c>
      <c r="I402" s="3" t="str">
        <f t="shared" si="10"/>
        <v/>
      </c>
      <c r="J402" s="4" t="str">
        <f t="shared" si="11"/>
        <v/>
      </c>
    </row>
    <row r="403" spans="1:10" x14ac:dyDescent="0.3">
      <c r="A403" s="25">
        <v>382</v>
      </c>
      <c r="B403" s="186"/>
      <c r="C403" s="35"/>
      <c r="D403" s="1" t="str">
        <f>IF(ISNA(VLOOKUP(B403,'Full Price List'!B:R,4,FALSE)),"",(VLOOKUP(B403,'Full Price List'!B:R,4,FALSE)))</f>
        <v/>
      </c>
      <c r="E403" s="1"/>
      <c r="F403" s="31" t="str">
        <f>IF(ISNA(VLOOKUP(B403,'Full Price List'!B:R,14,FALSE)),"",(VLOOKUP(B403,'Full Price List'!B:R,14,FALSE)))</f>
        <v/>
      </c>
      <c r="G403" s="2" t="str">
        <f>IF(ISNA(VLOOKUP(B403,'Full Price List'!B:R,9,FALSE)),"",(VLOOKUP(B403,'Full Price List'!B:R,9,FALSE)))</f>
        <v/>
      </c>
      <c r="H403" s="21" t="str">
        <f>IF(ISNA(VLOOKUP(B403,'Full Price List'!B:R,7,FALSE)),"",(VLOOKUP(B403,'Full Price List'!B:R,7,FALSE)))</f>
        <v/>
      </c>
      <c r="I403" s="3" t="str">
        <f t="shared" si="10"/>
        <v/>
      </c>
      <c r="J403" s="4" t="str">
        <f t="shared" si="11"/>
        <v/>
      </c>
    </row>
    <row r="404" spans="1:10" x14ac:dyDescent="0.3">
      <c r="A404" s="25">
        <v>383</v>
      </c>
      <c r="B404" s="186"/>
      <c r="C404" s="35"/>
      <c r="D404" s="1" t="str">
        <f>IF(ISNA(VLOOKUP(B404,'Full Price List'!B:R,4,FALSE)),"",(VLOOKUP(B404,'Full Price List'!B:R,4,FALSE)))</f>
        <v/>
      </c>
      <c r="E404" s="1"/>
      <c r="F404" s="31" t="str">
        <f>IF(ISNA(VLOOKUP(B404,'Full Price List'!B:R,14,FALSE)),"",(VLOOKUP(B404,'Full Price List'!B:R,14,FALSE)))</f>
        <v/>
      </c>
      <c r="G404" s="2" t="str">
        <f>IF(ISNA(VLOOKUP(B404,'Full Price List'!B:R,9,FALSE)),"",(VLOOKUP(B404,'Full Price List'!B:R,9,FALSE)))</f>
        <v/>
      </c>
      <c r="H404" s="21" t="str">
        <f>IF(ISNA(VLOOKUP(B404,'Full Price List'!B:R,7,FALSE)),"",(VLOOKUP(B404,'Full Price List'!B:R,7,FALSE)))</f>
        <v/>
      </c>
      <c r="I404" s="3" t="str">
        <f t="shared" si="10"/>
        <v/>
      </c>
      <c r="J404" s="4" t="str">
        <f t="shared" si="11"/>
        <v/>
      </c>
    </row>
    <row r="405" spans="1:10" x14ac:dyDescent="0.3">
      <c r="A405" s="25">
        <v>384</v>
      </c>
      <c r="B405" s="186"/>
      <c r="C405" s="35"/>
      <c r="D405" s="1" t="str">
        <f>IF(ISNA(VLOOKUP(B405,'Full Price List'!B:R,4,FALSE)),"",(VLOOKUP(B405,'Full Price List'!B:R,4,FALSE)))</f>
        <v/>
      </c>
      <c r="E405" s="1"/>
      <c r="F405" s="31" t="str">
        <f>IF(ISNA(VLOOKUP(B405,'Full Price List'!B:R,14,FALSE)),"",(VLOOKUP(B405,'Full Price List'!B:R,14,FALSE)))</f>
        <v/>
      </c>
      <c r="G405" s="2" t="str">
        <f>IF(ISNA(VLOOKUP(B405,'Full Price List'!B:R,9,FALSE)),"",(VLOOKUP(B405,'Full Price List'!B:R,9,FALSE)))</f>
        <v/>
      </c>
      <c r="H405" s="21" t="str">
        <f>IF(ISNA(VLOOKUP(B405,'Full Price List'!B:R,7,FALSE)),"",(VLOOKUP(B405,'Full Price List'!B:R,7,FALSE)))</f>
        <v/>
      </c>
      <c r="I405" s="3" t="str">
        <f t="shared" si="10"/>
        <v/>
      </c>
      <c r="J405" s="4" t="str">
        <f t="shared" si="11"/>
        <v/>
      </c>
    </row>
    <row r="406" spans="1:10" x14ac:dyDescent="0.3">
      <c r="A406" s="25">
        <v>385</v>
      </c>
      <c r="B406" s="186"/>
      <c r="C406" s="35"/>
      <c r="D406" s="1" t="str">
        <f>IF(ISNA(VLOOKUP(B406,'Full Price List'!B:R,4,FALSE)),"",(VLOOKUP(B406,'Full Price List'!B:R,4,FALSE)))</f>
        <v/>
      </c>
      <c r="E406" s="1"/>
      <c r="F406" s="31" t="str">
        <f>IF(ISNA(VLOOKUP(B406,'Full Price List'!B:R,14,FALSE)),"",(VLOOKUP(B406,'Full Price List'!B:R,14,FALSE)))</f>
        <v/>
      </c>
      <c r="G406" s="2" t="str">
        <f>IF(ISNA(VLOOKUP(B406,'Full Price List'!B:R,9,FALSE)),"",(VLOOKUP(B406,'Full Price List'!B:R,9,FALSE)))</f>
        <v/>
      </c>
      <c r="H406" s="21" t="str">
        <f>IF(ISNA(VLOOKUP(B406,'Full Price List'!B:R,7,FALSE)),"",(VLOOKUP(B406,'Full Price List'!B:R,7,FALSE)))</f>
        <v/>
      </c>
      <c r="I406" s="3" t="str">
        <f t="shared" si="10"/>
        <v/>
      </c>
      <c r="J406" s="4" t="str">
        <f t="shared" si="11"/>
        <v/>
      </c>
    </row>
    <row r="407" spans="1:10" x14ac:dyDescent="0.3">
      <c r="A407" s="25">
        <v>386</v>
      </c>
      <c r="B407" s="186"/>
      <c r="C407" s="35"/>
      <c r="D407" s="1" t="str">
        <f>IF(ISNA(VLOOKUP(B407,'Full Price List'!B:R,4,FALSE)),"",(VLOOKUP(B407,'Full Price List'!B:R,4,FALSE)))</f>
        <v/>
      </c>
      <c r="E407" s="1"/>
      <c r="F407" s="31" t="str">
        <f>IF(ISNA(VLOOKUP(B407,'Full Price List'!B:R,14,FALSE)),"",(VLOOKUP(B407,'Full Price List'!B:R,14,FALSE)))</f>
        <v/>
      </c>
      <c r="G407" s="2" t="str">
        <f>IF(ISNA(VLOOKUP(B407,'Full Price List'!B:R,9,FALSE)),"",(VLOOKUP(B407,'Full Price List'!B:R,9,FALSE)))</f>
        <v/>
      </c>
      <c r="H407" s="21" t="str">
        <f>IF(ISNA(VLOOKUP(B407,'Full Price List'!B:R,7,FALSE)),"",(VLOOKUP(B407,'Full Price List'!B:R,7,FALSE)))</f>
        <v/>
      </c>
      <c r="I407" s="3" t="str">
        <f t="shared" si="10"/>
        <v/>
      </c>
      <c r="J407" s="4" t="str">
        <f t="shared" si="11"/>
        <v/>
      </c>
    </row>
    <row r="408" spans="1:10" x14ac:dyDescent="0.3">
      <c r="A408" s="25">
        <v>387</v>
      </c>
      <c r="B408" s="186"/>
      <c r="C408" s="35"/>
      <c r="D408" s="1" t="str">
        <f>IF(ISNA(VLOOKUP(B408,'Full Price List'!B:R,4,FALSE)),"",(VLOOKUP(B408,'Full Price List'!B:R,4,FALSE)))</f>
        <v/>
      </c>
      <c r="E408" s="1"/>
      <c r="F408" s="31" t="str">
        <f>IF(ISNA(VLOOKUP(B408,'Full Price List'!B:R,14,FALSE)),"",(VLOOKUP(B408,'Full Price List'!B:R,14,FALSE)))</f>
        <v/>
      </c>
      <c r="G408" s="2" t="str">
        <f>IF(ISNA(VLOOKUP(B408,'Full Price List'!B:R,9,FALSE)),"",(VLOOKUP(B408,'Full Price List'!B:R,9,FALSE)))</f>
        <v/>
      </c>
      <c r="H408" s="21" t="str">
        <f>IF(ISNA(VLOOKUP(B408,'Full Price List'!B:R,7,FALSE)),"",(VLOOKUP(B408,'Full Price List'!B:R,7,FALSE)))</f>
        <v/>
      </c>
      <c r="I408" s="3" t="str">
        <f t="shared" ref="I408:I420" si="12">IF(ISERROR(C408*H408),"",(C408*H408))</f>
        <v/>
      </c>
      <c r="J408" s="4" t="str">
        <f t="shared" ref="J408:J420" si="13">IF(ISERROR(J407+I408),"",(J407+I408))</f>
        <v/>
      </c>
    </row>
    <row r="409" spans="1:10" x14ac:dyDescent="0.3">
      <c r="A409" s="25">
        <v>388</v>
      </c>
      <c r="B409" s="186"/>
      <c r="C409" s="35"/>
      <c r="D409" s="1" t="str">
        <f>IF(ISNA(VLOOKUP(B409,'Full Price List'!B:R,4,FALSE)),"",(VLOOKUP(B409,'Full Price List'!B:R,4,FALSE)))</f>
        <v/>
      </c>
      <c r="E409" s="1"/>
      <c r="F409" s="31" t="str">
        <f>IF(ISNA(VLOOKUP(B409,'Full Price List'!B:R,14,FALSE)),"",(VLOOKUP(B409,'Full Price List'!B:R,14,FALSE)))</f>
        <v/>
      </c>
      <c r="G409" s="2" t="str">
        <f>IF(ISNA(VLOOKUP(B409,'Full Price List'!B:R,9,FALSE)),"",(VLOOKUP(B409,'Full Price List'!B:R,9,FALSE)))</f>
        <v/>
      </c>
      <c r="H409" s="21" t="str">
        <f>IF(ISNA(VLOOKUP(B409,'Full Price List'!B:R,7,FALSE)),"",(VLOOKUP(B409,'Full Price List'!B:R,7,FALSE)))</f>
        <v/>
      </c>
      <c r="I409" s="3" t="str">
        <f t="shared" si="12"/>
        <v/>
      </c>
      <c r="J409" s="4" t="str">
        <f t="shared" si="13"/>
        <v/>
      </c>
    </row>
    <row r="410" spans="1:10" x14ac:dyDescent="0.3">
      <c r="A410" s="25">
        <v>389</v>
      </c>
      <c r="B410" s="186"/>
      <c r="C410" s="35"/>
      <c r="D410" s="1" t="str">
        <f>IF(ISNA(VLOOKUP(B410,'Full Price List'!B:R,4,FALSE)),"",(VLOOKUP(B410,'Full Price List'!B:R,4,FALSE)))</f>
        <v/>
      </c>
      <c r="E410" s="1"/>
      <c r="F410" s="31" t="str">
        <f>IF(ISNA(VLOOKUP(B410,'Full Price List'!B:R,14,FALSE)),"",(VLOOKUP(B410,'Full Price List'!B:R,14,FALSE)))</f>
        <v/>
      </c>
      <c r="G410" s="2" t="str">
        <f>IF(ISNA(VLOOKUP(B410,'Full Price List'!B:R,9,FALSE)),"",(VLOOKUP(B410,'Full Price List'!B:R,9,FALSE)))</f>
        <v/>
      </c>
      <c r="H410" s="21" t="str">
        <f>IF(ISNA(VLOOKUP(B410,'Full Price List'!B:R,7,FALSE)),"",(VLOOKUP(B410,'Full Price List'!B:R,7,FALSE)))</f>
        <v/>
      </c>
      <c r="I410" s="3" t="str">
        <f t="shared" si="12"/>
        <v/>
      </c>
      <c r="J410" s="4" t="str">
        <f t="shared" si="13"/>
        <v/>
      </c>
    </row>
    <row r="411" spans="1:10" x14ac:dyDescent="0.3">
      <c r="A411" s="25">
        <v>390</v>
      </c>
      <c r="B411" s="186"/>
      <c r="C411" s="35"/>
      <c r="D411" s="1" t="str">
        <f>IF(ISNA(VLOOKUP(B411,'Full Price List'!B:R,4,FALSE)),"",(VLOOKUP(B411,'Full Price List'!B:R,4,FALSE)))</f>
        <v/>
      </c>
      <c r="E411" s="1"/>
      <c r="F411" s="31" t="str">
        <f>IF(ISNA(VLOOKUP(B411,'Full Price List'!B:R,14,FALSE)),"",(VLOOKUP(B411,'Full Price List'!B:R,14,FALSE)))</f>
        <v/>
      </c>
      <c r="G411" s="2" t="str">
        <f>IF(ISNA(VLOOKUP(B411,'Full Price List'!B:R,9,FALSE)),"",(VLOOKUP(B411,'Full Price List'!B:R,9,FALSE)))</f>
        <v/>
      </c>
      <c r="H411" s="21" t="str">
        <f>IF(ISNA(VLOOKUP(B411,'Full Price List'!B:R,7,FALSE)),"",(VLOOKUP(B411,'Full Price List'!B:R,7,FALSE)))</f>
        <v/>
      </c>
      <c r="I411" s="3" t="str">
        <f t="shared" si="12"/>
        <v/>
      </c>
      <c r="J411" s="4" t="str">
        <f t="shared" si="13"/>
        <v/>
      </c>
    </row>
    <row r="412" spans="1:10" x14ac:dyDescent="0.3">
      <c r="A412" s="25">
        <v>391</v>
      </c>
      <c r="B412" s="186"/>
      <c r="C412" s="35"/>
      <c r="D412" s="1" t="str">
        <f>IF(ISNA(VLOOKUP(B412,'Full Price List'!B:R,4,FALSE)),"",(VLOOKUP(B412,'Full Price List'!B:R,4,FALSE)))</f>
        <v/>
      </c>
      <c r="E412" s="1"/>
      <c r="F412" s="31" t="str">
        <f>IF(ISNA(VLOOKUP(B412,'Full Price List'!B:R,14,FALSE)),"",(VLOOKUP(B412,'Full Price List'!B:R,14,FALSE)))</f>
        <v/>
      </c>
      <c r="G412" s="2" t="str">
        <f>IF(ISNA(VLOOKUP(B412,'Full Price List'!B:R,9,FALSE)),"",(VLOOKUP(B412,'Full Price List'!B:R,9,FALSE)))</f>
        <v/>
      </c>
      <c r="H412" s="21" t="str">
        <f>IF(ISNA(VLOOKUP(B412,'Full Price List'!B:R,7,FALSE)),"",(VLOOKUP(B412,'Full Price List'!B:R,7,FALSE)))</f>
        <v/>
      </c>
      <c r="I412" s="3" t="str">
        <f t="shared" si="12"/>
        <v/>
      </c>
      <c r="J412" s="4" t="str">
        <f t="shared" si="13"/>
        <v/>
      </c>
    </row>
    <row r="413" spans="1:10" x14ac:dyDescent="0.3">
      <c r="A413" s="25">
        <v>392</v>
      </c>
      <c r="B413" s="186"/>
      <c r="C413" s="35"/>
      <c r="D413" s="1" t="str">
        <f>IF(ISNA(VLOOKUP(B413,'Full Price List'!B:R,4,FALSE)),"",(VLOOKUP(B413,'Full Price List'!B:R,4,FALSE)))</f>
        <v/>
      </c>
      <c r="E413" s="1"/>
      <c r="F413" s="31" t="str">
        <f>IF(ISNA(VLOOKUP(B413,'Full Price List'!B:R,14,FALSE)),"",(VLOOKUP(B413,'Full Price List'!B:R,14,FALSE)))</f>
        <v/>
      </c>
      <c r="G413" s="2" t="str">
        <f>IF(ISNA(VLOOKUP(B413,'Full Price List'!B:R,9,FALSE)),"",(VLOOKUP(B413,'Full Price List'!B:R,9,FALSE)))</f>
        <v/>
      </c>
      <c r="H413" s="21" t="str">
        <f>IF(ISNA(VLOOKUP(B413,'Full Price List'!B:R,7,FALSE)),"",(VLOOKUP(B413,'Full Price List'!B:R,7,FALSE)))</f>
        <v/>
      </c>
      <c r="I413" s="3" t="str">
        <f t="shared" si="12"/>
        <v/>
      </c>
      <c r="J413" s="4" t="str">
        <f t="shared" si="13"/>
        <v/>
      </c>
    </row>
    <row r="414" spans="1:10" x14ac:dyDescent="0.3">
      <c r="A414" s="25">
        <v>393</v>
      </c>
      <c r="B414" s="186"/>
      <c r="C414" s="35"/>
      <c r="D414" s="1" t="str">
        <f>IF(ISNA(VLOOKUP(B414,'Full Price List'!B:R,4,FALSE)),"",(VLOOKUP(B414,'Full Price List'!B:R,4,FALSE)))</f>
        <v/>
      </c>
      <c r="E414" s="1"/>
      <c r="F414" s="31" t="str">
        <f>IF(ISNA(VLOOKUP(B414,'Full Price List'!B:R,14,FALSE)),"",(VLOOKUP(B414,'Full Price List'!B:R,14,FALSE)))</f>
        <v/>
      </c>
      <c r="G414" s="2" t="str">
        <f>IF(ISNA(VLOOKUP(B414,'Full Price List'!B:R,9,FALSE)),"",(VLOOKUP(B414,'Full Price List'!B:R,9,FALSE)))</f>
        <v/>
      </c>
      <c r="H414" s="21" t="str">
        <f>IF(ISNA(VLOOKUP(B414,'Full Price List'!B:R,7,FALSE)),"",(VLOOKUP(B414,'Full Price List'!B:R,7,FALSE)))</f>
        <v/>
      </c>
      <c r="I414" s="3" t="str">
        <f t="shared" si="12"/>
        <v/>
      </c>
      <c r="J414" s="4" t="str">
        <f t="shared" si="13"/>
        <v/>
      </c>
    </row>
    <row r="415" spans="1:10" x14ac:dyDescent="0.3">
      <c r="A415" s="25">
        <v>394</v>
      </c>
      <c r="B415" s="186"/>
      <c r="C415" s="35"/>
      <c r="D415" s="1" t="str">
        <f>IF(ISNA(VLOOKUP(B415,'Full Price List'!B:R,4,FALSE)),"",(VLOOKUP(B415,'Full Price List'!B:R,4,FALSE)))</f>
        <v/>
      </c>
      <c r="E415" s="1"/>
      <c r="F415" s="31" t="str">
        <f>IF(ISNA(VLOOKUP(B415,'Full Price List'!B:R,14,FALSE)),"",(VLOOKUP(B415,'Full Price List'!B:R,14,FALSE)))</f>
        <v/>
      </c>
      <c r="G415" s="2" t="str">
        <f>IF(ISNA(VLOOKUP(B415,'Full Price List'!B:R,9,FALSE)),"",(VLOOKUP(B415,'Full Price List'!B:R,9,FALSE)))</f>
        <v/>
      </c>
      <c r="H415" s="21" t="str">
        <f>IF(ISNA(VLOOKUP(B415,'Full Price List'!B:R,7,FALSE)),"",(VLOOKUP(B415,'Full Price List'!B:R,7,FALSE)))</f>
        <v/>
      </c>
      <c r="I415" s="3" t="str">
        <f t="shared" si="12"/>
        <v/>
      </c>
      <c r="J415" s="4" t="str">
        <f t="shared" si="13"/>
        <v/>
      </c>
    </row>
    <row r="416" spans="1:10" x14ac:dyDescent="0.3">
      <c r="A416" s="25">
        <v>395</v>
      </c>
      <c r="B416" s="186"/>
      <c r="C416" s="35"/>
      <c r="D416" s="1" t="str">
        <f>IF(ISNA(VLOOKUP(B416,'Full Price List'!B:R,4,FALSE)),"",(VLOOKUP(B416,'Full Price List'!B:R,4,FALSE)))</f>
        <v/>
      </c>
      <c r="E416" s="1"/>
      <c r="F416" s="31" t="str">
        <f>IF(ISNA(VLOOKUP(B416,'Full Price List'!B:R,14,FALSE)),"",(VLOOKUP(B416,'Full Price List'!B:R,14,FALSE)))</f>
        <v/>
      </c>
      <c r="G416" s="2" t="str">
        <f>IF(ISNA(VLOOKUP(B416,'Full Price List'!B:R,9,FALSE)),"",(VLOOKUP(B416,'Full Price List'!B:R,9,FALSE)))</f>
        <v/>
      </c>
      <c r="H416" s="21" t="str">
        <f>IF(ISNA(VLOOKUP(B416,'Full Price List'!B:R,7,FALSE)),"",(VLOOKUP(B416,'Full Price List'!B:R,7,FALSE)))</f>
        <v/>
      </c>
      <c r="I416" s="3" t="str">
        <f t="shared" si="12"/>
        <v/>
      </c>
      <c r="J416" s="4" t="str">
        <f t="shared" si="13"/>
        <v/>
      </c>
    </row>
    <row r="417" spans="1:10" x14ac:dyDescent="0.3">
      <c r="A417" s="25">
        <v>396</v>
      </c>
      <c r="B417" s="186"/>
      <c r="C417" s="35"/>
      <c r="D417" s="1" t="str">
        <f>IF(ISNA(VLOOKUP(B417,'Full Price List'!B:R,4,FALSE)),"",(VLOOKUP(B417,'Full Price List'!B:R,4,FALSE)))</f>
        <v/>
      </c>
      <c r="E417" s="1"/>
      <c r="F417" s="31" t="str">
        <f>IF(ISNA(VLOOKUP(B417,'Full Price List'!B:R,14,FALSE)),"",(VLOOKUP(B417,'Full Price List'!B:R,14,FALSE)))</f>
        <v/>
      </c>
      <c r="G417" s="2" t="str">
        <f>IF(ISNA(VLOOKUP(B417,'Full Price List'!B:R,9,FALSE)),"",(VLOOKUP(B417,'Full Price List'!B:R,9,FALSE)))</f>
        <v/>
      </c>
      <c r="H417" s="21" t="str">
        <f>IF(ISNA(VLOOKUP(B417,'Full Price List'!B:R,7,FALSE)),"",(VLOOKUP(B417,'Full Price List'!B:R,7,FALSE)))</f>
        <v/>
      </c>
      <c r="I417" s="3" t="str">
        <f t="shared" si="12"/>
        <v/>
      </c>
      <c r="J417" s="4" t="str">
        <f t="shared" si="13"/>
        <v/>
      </c>
    </row>
    <row r="418" spans="1:10" x14ac:dyDescent="0.3">
      <c r="A418" s="25">
        <v>397</v>
      </c>
      <c r="B418" s="186"/>
      <c r="C418" s="35"/>
      <c r="D418" s="1" t="str">
        <f>IF(ISNA(VLOOKUP(B418,'Full Price List'!B:R,4,FALSE)),"",(VLOOKUP(B418,'Full Price List'!B:R,4,FALSE)))</f>
        <v/>
      </c>
      <c r="E418" s="1"/>
      <c r="F418" s="31" t="str">
        <f>IF(ISNA(VLOOKUP(B418,'Full Price List'!B:R,14,FALSE)),"",(VLOOKUP(B418,'Full Price List'!B:R,14,FALSE)))</f>
        <v/>
      </c>
      <c r="G418" s="2" t="str">
        <f>IF(ISNA(VLOOKUP(B418,'Full Price List'!B:R,9,FALSE)),"",(VLOOKUP(B418,'Full Price List'!B:R,9,FALSE)))</f>
        <v/>
      </c>
      <c r="H418" s="21" t="str">
        <f>IF(ISNA(VLOOKUP(B418,'Full Price List'!B:R,7,FALSE)),"",(VLOOKUP(B418,'Full Price List'!B:R,7,FALSE)))</f>
        <v/>
      </c>
      <c r="I418" s="3" t="str">
        <f t="shared" si="12"/>
        <v/>
      </c>
      <c r="J418" s="4" t="str">
        <f t="shared" si="13"/>
        <v/>
      </c>
    </row>
    <row r="419" spans="1:10" x14ac:dyDescent="0.3">
      <c r="A419" s="25">
        <v>398</v>
      </c>
      <c r="B419" s="186"/>
      <c r="C419" s="35"/>
      <c r="D419" s="1" t="str">
        <f>IF(ISNA(VLOOKUP(B419,'Full Price List'!B:R,4,FALSE)),"",(VLOOKUP(B419,'Full Price List'!B:R,4,FALSE)))</f>
        <v/>
      </c>
      <c r="E419" s="1"/>
      <c r="F419" s="31" t="str">
        <f>IF(ISNA(VLOOKUP(B419,'Full Price List'!B:R,14,FALSE)),"",(VLOOKUP(B419,'Full Price List'!B:R,14,FALSE)))</f>
        <v/>
      </c>
      <c r="G419" s="2" t="str">
        <f>IF(ISNA(VLOOKUP(B419,'Full Price List'!B:R,9,FALSE)),"",(VLOOKUP(B419,'Full Price List'!B:R,9,FALSE)))</f>
        <v/>
      </c>
      <c r="H419" s="21" t="str">
        <f>IF(ISNA(VLOOKUP(B419,'Full Price List'!B:R,7,FALSE)),"",(VLOOKUP(B419,'Full Price List'!B:R,7,FALSE)))</f>
        <v/>
      </c>
      <c r="I419" s="3" t="str">
        <f t="shared" si="12"/>
        <v/>
      </c>
      <c r="J419" s="4" t="str">
        <f t="shared" si="13"/>
        <v/>
      </c>
    </row>
    <row r="420" spans="1:10" x14ac:dyDescent="0.3">
      <c r="A420" s="25">
        <v>399</v>
      </c>
      <c r="B420" s="186"/>
      <c r="C420" s="35"/>
      <c r="D420" s="1" t="str">
        <f>IF(ISNA(VLOOKUP(B420,'Full Price List'!B:R,4,FALSE)),"",(VLOOKUP(B420,'Full Price List'!B:R,4,FALSE)))</f>
        <v/>
      </c>
      <c r="E420" s="1"/>
      <c r="F420" s="31" t="str">
        <f>IF(ISNA(VLOOKUP(B420,'Full Price List'!B:R,14,FALSE)),"",(VLOOKUP(B420,'Full Price List'!B:R,14,FALSE)))</f>
        <v/>
      </c>
      <c r="G420" s="2" t="str">
        <f>IF(ISNA(VLOOKUP(B420,'Full Price List'!B:R,9,FALSE)),"",(VLOOKUP(B420,'Full Price List'!B:R,9,FALSE)))</f>
        <v/>
      </c>
      <c r="H420" s="21" t="str">
        <f>IF(ISNA(VLOOKUP(B420,'Full Price List'!B:R,7,FALSE)),"",(VLOOKUP(B420,'Full Price List'!B:R,7,FALSE)))</f>
        <v/>
      </c>
      <c r="I420" s="3" t="str">
        <f t="shared" si="12"/>
        <v/>
      </c>
      <c r="J420" s="4" t="str">
        <f t="shared" si="13"/>
        <v/>
      </c>
    </row>
  </sheetData>
  <mergeCells count="28">
    <mergeCell ref="D6:E6"/>
    <mergeCell ref="B10:C10"/>
    <mergeCell ref="D7:I7"/>
    <mergeCell ref="D14:I14"/>
    <mergeCell ref="A1:A16"/>
    <mergeCell ref="B1:I1"/>
    <mergeCell ref="B2:I2"/>
    <mergeCell ref="B3:I3"/>
    <mergeCell ref="B5:I5"/>
    <mergeCell ref="D13:E13"/>
    <mergeCell ref="F13:I13"/>
    <mergeCell ref="F6:G6"/>
    <mergeCell ref="H6:I6"/>
    <mergeCell ref="B6:C6"/>
    <mergeCell ref="B16:I16"/>
    <mergeCell ref="D10:I10"/>
    <mergeCell ref="B15:I15"/>
    <mergeCell ref="B7:C7"/>
    <mergeCell ref="B8:C8"/>
    <mergeCell ref="D8:I8"/>
    <mergeCell ref="B9:C9"/>
    <mergeCell ref="D9:I9"/>
    <mergeCell ref="B14:C14"/>
    <mergeCell ref="B13:C13"/>
    <mergeCell ref="B11:C11"/>
    <mergeCell ref="D11:I11"/>
    <mergeCell ref="B12:C12"/>
    <mergeCell ref="F12:G12"/>
  </mergeCells>
  <conditionalFormatting sqref="B21:B220">
    <cfRule type="duplicateValues" dxfId="63" priority="4"/>
  </conditionalFormatting>
  <conditionalFormatting sqref="B221:B320">
    <cfRule type="duplicateValues" dxfId="62" priority="1295"/>
  </conditionalFormatting>
  <conditionalFormatting sqref="B321">
    <cfRule type="duplicateValues" dxfId="61" priority="1"/>
  </conditionalFormatting>
  <conditionalFormatting sqref="B322:B420">
    <cfRule type="duplicateValues" dxfId="60" priority="3325"/>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443"/>
  <sheetViews>
    <sheetView tabSelected="1" zoomScale="110" zoomScaleNormal="110" workbookViewId="0">
      <pane ySplit="9" topLeftCell="A10" activePane="bottomLeft" state="frozen"/>
      <selection pane="bottomLeft" activeCell="E15" sqref="E15"/>
    </sheetView>
  </sheetViews>
  <sheetFormatPr defaultColWidth="9.109375" defaultRowHeight="12.75" customHeight="1" x14ac:dyDescent="0.3"/>
  <cols>
    <col min="1" max="1" width="17.33203125" style="194" customWidth="1"/>
    <col min="2" max="2" width="20.88671875" style="140" customWidth="1"/>
    <col min="3" max="3" width="16" style="141" customWidth="1"/>
    <col min="4" max="4" width="16.33203125" style="132" customWidth="1"/>
    <col min="5" max="5" width="52.88671875" style="142" customWidth="1"/>
    <col min="6" max="6" width="16.6640625" style="142" customWidth="1"/>
    <col min="7" max="7" width="36.33203125" style="142" customWidth="1"/>
    <col min="8" max="8" width="15.88671875" style="249" customWidth="1"/>
    <col min="9" max="10" width="9.44140625" style="166" customWidth="1"/>
    <col min="11" max="11" width="6" style="160" customWidth="1"/>
    <col min="12" max="12" width="15.44140625" style="170" customWidth="1"/>
    <col min="13" max="13" width="13.5546875" style="162" customWidth="1"/>
    <col min="14" max="14" width="14.33203125" style="169" customWidth="1"/>
    <col min="15" max="15" width="18.5546875" style="153" customWidth="1"/>
    <col min="16" max="16" width="48.33203125" style="176" hidden="1" customWidth="1"/>
    <col min="17" max="17" width="41" style="142" customWidth="1"/>
    <col min="18" max="18" width="17.88671875" style="142" customWidth="1"/>
    <col min="19" max="19" width="14.5546875" style="102" hidden="1" customWidth="1"/>
    <col min="21" max="16384" width="9.109375" style="32"/>
  </cols>
  <sheetData>
    <row r="1" spans="1:20" s="98" customFormat="1" ht="26.25" customHeight="1" x14ac:dyDescent="0.3">
      <c r="A1" s="198"/>
      <c r="B1" s="114" t="s">
        <v>4611</v>
      </c>
      <c r="C1" s="115"/>
      <c r="D1" s="116"/>
      <c r="E1" s="117" t="s">
        <v>53</v>
      </c>
      <c r="F1" s="118"/>
      <c r="G1" s="119"/>
      <c r="H1" s="241"/>
      <c r="I1" s="116"/>
      <c r="J1" s="116"/>
      <c r="K1" s="116"/>
      <c r="L1" s="146"/>
      <c r="M1" s="147"/>
      <c r="N1" s="127"/>
      <c r="O1" s="148"/>
      <c r="P1" s="173"/>
      <c r="Q1" s="148"/>
      <c r="R1" s="148"/>
      <c r="S1" s="101"/>
      <c r="T1" s="250"/>
    </row>
    <row r="2" spans="1:20" s="98" customFormat="1" ht="15.75" customHeight="1" x14ac:dyDescent="0.3">
      <c r="A2" s="199"/>
      <c r="B2" s="120" t="s">
        <v>4612</v>
      </c>
      <c r="C2" s="115"/>
      <c r="D2" s="116"/>
      <c r="E2" s="121" t="s">
        <v>54</v>
      </c>
      <c r="F2" s="118"/>
      <c r="G2" s="121"/>
      <c r="H2" s="241"/>
      <c r="I2" s="116"/>
      <c r="J2" s="116"/>
      <c r="K2" s="116"/>
      <c r="L2" s="146"/>
      <c r="M2" s="147"/>
      <c r="N2" s="127"/>
      <c r="O2" s="148"/>
      <c r="P2" s="173"/>
      <c r="Q2" s="148"/>
      <c r="R2" s="148"/>
      <c r="S2" s="101"/>
      <c r="T2" s="250"/>
    </row>
    <row r="3" spans="1:20" s="98" customFormat="1" ht="15.75" customHeight="1" x14ac:dyDescent="0.3">
      <c r="A3" s="199"/>
      <c r="B3" s="122"/>
      <c r="C3" s="115"/>
      <c r="D3" s="116"/>
      <c r="E3" s="121" t="s">
        <v>55</v>
      </c>
      <c r="F3" s="118"/>
      <c r="G3" s="122"/>
      <c r="H3" s="241"/>
      <c r="I3" s="116"/>
      <c r="J3" s="116"/>
      <c r="K3" s="116"/>
      <c r="L3" s="146"/>
      <c r="M3" s="147"/>
      <c r="N3" s="127"/>
      <c r="O3" s="148"/>
      <c r="P3" s="173" t="s">
        <v>56</v>
      </c>
      <c r="Q3" s="148"/>
      <c r="R3" s="148"/>
      <c r="S3" s="100" t="s">
        <v>56</v>
      </c>
      <c r="T3" s="250"/>
    </row>
    <row r="4" spans="1:20" s="98" customFormat="1" ht="15.75" customHeight="1" x14ac:dyDescent="0.3">
      <c r="A4" s="199"/>
      <c r="B4" s="297"/>
      <c r="C4" s="123"/>
      <c r="D4" s="116"/>
      <c r="E4" s="124"/>
      <c r="F4" s="125"/>
      <c r="G4" s="126"/>
      <c r="H4" s="241"/>
      <c r="I4" s="116"/>
      <c r="J4" s="116"/>
      <c r="K4" s="116"/>
      <c r="L4" s="146"/>
      <c r="M4" s="147"/>
      <c r="N4" s="127"/>
      <c r="O4" s="148"/>
      <c r="P4" s="174" t="s">
        <v>58</v>
      </c>
      <c r="Q4" s="148"/>
      <c r="R4" s="148"/>
      <c r="S4" s="101"/>
      <c r="T4" s="250"/>
    </row>
    <row r="5" spans="1:20" s="98" customFormat="1" ht="15.75" customHeight="1" x14ac:dyDescent="0.3">
      <c r="A5" s="199"/>
      <c r="B5" s="122"/>
      <c r="C5" s="123"/>
      <c r="D5" s="116"/>
      <c r="E5" s="127"/>
      <c r="F5" s="127"/>
      <c r="G5" s="127"/>
      <c r="H5" s="241"/>
      <c r="I5" s="116"/>
      <c r="J5" s="116"/>
      <c r="K5" s="116"/>
      <c r="L5" s="146"/>
      <c r="M5" s="147"/>
      <c r="N5" s="127"/>
      <c r="O5" s="148"/>
      <c r="P5" s="174"/>
      <c r="Q5" s="148"/>
      <c r="R5" s="148"/>
      <c r="S5" s="101"/>
      <c r="T5" s="250"/>
    </row>
    <row r="6" spans="1:20" ht="13.5" hidden="1" customHeight="1" x14ac:dyDescent="0.3">
      <c r="A6" s="195" t="s">
        <v>59</v>
      </c>
      <c r="B6" s="128" t="s">
        <v>60</v>
      </c>
      <c r="C6" s="128" t="s">
        <v>61</v>
      </c>
      <c r="D6" s="128" t="s">
        <v>62</v>
      </c>
      <c r="E6" s="128" t="s">
        <v>63</v>
      </c>
      <c r="F6" s="128" t="s">
        <v>64</v>
      </c>
      <c r="G6" s="128" t="s">
        <v>65</v>
      </c>
      <c r="H6" s="242" t="s">
        <v>66</v>
      </c>
      <c r="I6" s="128"/>
      <c r="J6" s="128" t="s">
        <v>67</v>
      </c>
      <c r="K6" s="128" t="s">
        <v>68</v>
      </c>
      <c r="L6" s="128" t="s">
        <v>69</v>
      </c>
      <c r="M6" s="128" t="s">
        <v>70</v>
      </c>
      <c r="N6" s="128" t="s">
        <v>71</v>
      </c>
      <c r="O6" s="128" t="s">
        <v>72</v>
      </c>
      <c r="P6" s="113" t="s">
        <v>73</v>
      </c>
      <c r="Q6" s="128" t="s">
        <v>74</v>
      </c>
      <c r="R6" s="128" t="s">
        <v>75</v>
      </c>
      <c r="S6" s="97" t="s">
        <v>76</v>
      </c>
    </row>
    <row r="7" spans="1:20" ht="13.5" customHeight="1" x14ac:dyDescent="0.3">
      <c r="A7" s="195"/>
      <c r="B7" s="129"/>
      <c r="C7" s="129"/>
      <c r="D7" s="129"/>
      <c r="E7" s="129"/>
      <c r="F7" s="129"/>
      <c r="G7" s="129"/>
      <c r="H7" s="243"/>
      <c r="I7" s="129"/>
      <c r="J7" s="129"/>
      <c r="K7" s="129"/>
      <c r="L7" s="129"/>
      <c r="M7" s="129"/>
      <c r="N7" s="129"/>
      <c r="O7" s="129"/>
      <c r="P7" s="175"/>
      <c r="Q7" s="129"/>
      <c r="R7" s="129"/>
      <c r="S7" s="99"/>
    </row>
    <row r="8" spans="1:20" ht="14.4" x14ac:dyDescent="0.3">
      <c r="B8" s="130"/>
      <c r="C8" s="131"/>
      <c r="E8" s="133"/>
      <c r="F8" s="134"/>
      <c r="G8" s="134"/>
      <c r="H8" s="149"/>
      <c r="I8" s="150"/>
      <c r="J8" s="150"/>
      <c r="K8" s="294" t="s">
        <v>77</v>
      </c>
      <c r="L8" s="295"/>
      <c r="M8" s="151"/>
      <c r="N8" s="152"/>
    </row>
    <row r="9" spans="1:20" s="94" customFormat="1" ht="51.75" customHeight="1" x14ac:dyDescent="0.3">
      <c r="A9" s="196" t="s">
        <v>78</v>
      </c>
      <c r="B9" s="135" t="s">
        <v>79</v>
      </c>
      <c r="C9" s="136" t="s">
        <v>80</v>
      </c>
      <c r="D9" s="137" t="s">
        <v>81</v>
      </c>
      <c r="E9" s="138" t="s">
        <v>82</v>
      </c>
      <c r="F9" s="139" t="s">
        <v>83</v>
      </c>
      <c r="G9" s="139" t="s">
        <v>84</v>
      </c>
      <c r="H9" s="228" t="s">
        <v>4740</v>
      </c>
      <c r="I9" s="154" t="s">
        <v>46</v>
      </c>
      <c r="J9" s="154" t="s">
        <v>85</v>
      </c>
      <c r="K9" s="155" t="s">
        <v>86</v>
      </c>
      <c r="L9" s="156" t="s">
        <v>87</v>
      </c>
      <c r="M9" s="157" t="s">
        <v>88</v>
      </c>
      <c r="N9" s="154" t="s">
        <v>45</v>
      </c>
      <c r="O9" s="158" t="s">
        <v>89</v>
      </c>
      <c r="P9" s="177" t="s">
        <v>90</v>
      </c>
      <c r="Q9" s="158" t="s">
        <v>91</v>
      </c>
      <c r="R9" s="171" t="s">
        <v>92</v>
      </c>
      <c r="S9" s="103" t="s">
        <v>93</v>
      </c>
      <c r="T9"/>
    </row>
    <row r="10" spans="1:20" s="57" customFormat="1" ht="15" customHeight="1" x14ac:dyDescent="0.3">
      <c r="A10" s="166">
        <v>2020</v>
      </c>
      <c r="B10" s="141">
        <v>550050</v>
      </c>
      <c r="C10" s="141" t="s">
        <v>129</v>
      </c>
      <c r="D10" s="231" t="str">
        <f t="shared" ref="D10:D28" si="0">HYPERLINK(P10,C10)</f>
        <v>EL550050-ST</v>
      </c>
      <c r="E10" s="142" t="s">
        <v>130</v>
      </c>
      <c r="F10" s="142" t="s">
        <v>96</v>
      </c>
      <c r="G10" s="142" t="s">
        <v>131</v>
      </c>
      <c r="H10" s="244">
        <v>6.99</v>
      </c>
      <c r="I10" s="159">
        <v>6</v>
      </c>
      <c r="J10" s="159">
        <v>48</v>
      </c>
      <c r="K10" s="160"/>
      <c r="L10" s="161"/>
      <c r="M10" s="162"/>
      <c r="N10" s="159">
        <v>618480041682</v>
      </c>
      <c r="O10" s="153" t="s">
        <v>104</v>
      </c>
      <c r="P10" s="178" t="s">
        <v>132</v>
      </c>
      <c r="Q10" s="153" t="s">
        <v>96</v>
      </c>
      <c r="R10" s="153" t="s">
        <v>100</v>
      </c>
      <c r="S10" s="102">
        <v>71500</v>
      </c>
      <c r="T10"/>
    </row>
    <row r="11" spans="1:20" s="57" customFormat="1" ht="15" customHeight="1" x14ac:dyDescent="0.3">
      <c r="A11" s="166">
        <v>2023</v>
      </c>
      <c r="B11" s="141">
        <v>453127</v>
      </c>
      <c r="C11" s="141" t="s">
        <v>114</v>
      </c>
      <c r="D11" s="231" t="str">
        <f t="shared" si="0"/>
        <v>EL453127-ST</v>
      </c>
      <c r="E11" s="142" t="s">
        <v>115</v>
      </c>
      <c r="F11" s="142" t="s">
        <v>96</v>
      </c>
      <c r="G11" s="142" t="s">
        <v>116</v>
      </c>
      <c r="H11" s="244">
        <v>9.5</v>
      </c>
      <c r="I11" s="159">
        <v>3</v>
      </c>
      <c r="J11" s="159">
        <v>72</v>
      </c>
      <c r="K11" s="160"/>
      <c r="L11" s="161"/>
      <c r="M11" s="162"/>
      <c r="N11" s="159">
        <v>889851217894</v>
      </c>
      <c r="O11" s="153" t="s">
        <v>104</v>
      </c>
      <c r="P11" s="178" t="s">
        <v>117</v>
      </c>
      <c r="Q11" s="153" t="s">
        <v>96</v>
      </c>
      <c r="R11" s="238" t="s">
        <v>100</v>
      </c>
      <c r="S11" s="102">
        <v>82368</v>
      </c>
      <c r="T11"/>
    </row>
    <row r="12" spans="1:20" s="57" customFormat="1" ht="15" customHeight="1" x14ac:dyDescent="0.3">
      <c r="A12" s="166">
        <v>2023</v>
      </c>
      <c r="B12" s="141">
        <v>453123</v>
      </c>
      <c r="C12" s="141" t="s">
        <v>147</v>
      </c>
      <c r="D12" s="231" t="str">
        <f t="shared" si="0"/>
        <v>EL453123-ST</v>
      </c>
      <c r="E12" s="142" t="s">
        <v>148</v>
      </c>
      <c r="F12" s="142" t="s">
        <v>96</v>
      </c>
      <c r="G12" s="143" t="s">
        <v>149</v>
      </c>
      <c r="H12" s="244">
        <v>13.99</v>
      </c>
      <c r="I12" s="159">
        <v>3</v>
      </c>
      <c r="J12" s="159"/>
      <c r="K12" s="160"/>
      <c r="L12" s="161"/>
      <c r="M12" s="162"/>
      <c r="N12" s="159">
        <v>889851217788</v>
      </c>
      <c r="O12" s="153" t="s">
        <v>150</v>
      </c>
      <c r="P12" s="181" t="s">
        <v>151</v>
      </c>
      <c r="Q12" s="153" t="s">
        <v>96</v>
      </c>
      <c r="R12" s="153" t="s">
        <v>100</v>
      </c>
      <c r="S12" s="33" t="e">
        <v>#N/A</v>
      </c>
      <c r="T12"/>
    </row>
    <row r="13" spans="1:20" s="57" customFormat="1" ht="15" customHeight="1" x14ac:dyDescent="0.3">
      <c r="A13" s="166">
        <v>2023</v>
      </c>
      <c r="B13" s="141">
        <v>453122</v>
      </c>
      <c r="C13" s="141" t="s">
        <v>94</v>
      </c>
      <c r="D13" s="231" t="str">
        <f t="shared" si="0"/>
        <v>EL453122-ST</v>
      </c>
      <c r="E13" s="142" t="s">
        <v>95</v>
      </c>
      <c r="F13" s="142" t="s">
        <v>96</v>
      </c>
      <c r="G13" s="143" t="s">
        <v>97</v>
      </c>
      <c r="H13" s="244">
        <v>16.989999999999998</v>
      </c>
      <c r="I13" s="159">
        <v>3</v>
      </c>
      <c r="J13" s="159">
        <v>48</v>
      </c>
      <c r="K13" s="160"/>
      <c r="L13" s="161"/>
      <c r="M13" s="162"/>
      <c r="N13" s="159">
        <v>889851217771</v>
      </c>
      <c r="O13" s="153" t="s">
        <v>98</v>
      </c>
      <c r="P13" s="178" t="s">
        <v>99</v>
      </c>
      <c r="Q13" s="153" t="s">
        <v>96</v>
      </c>
      <c r="R13" s="153" t="s">
        <v>100</v>
      </c>
      <c r="S13" s="102">
        <v>80805</v>
      </c>
      <c r="T13"/>
    </row>
    <row r="14" spans="1:20" s="57" customFormat="1" ht="15" customHeight="1" x14ac:dyDescent="0.3">
      <c r="A14" s="166">
        <v>2023</v>
      </c>
      <c r="B14" s="141">
        <v>453121</v>
      </c>
      <c r="C14" s="141" t="s">
        <v>110</v>
      </c>
      <c r="D14" s="231" t="str">
        <f t="shared" si="0"/>
        <v>EL453121-ST</v>
      </c>
      <c r="E14" s="142" t="s">
        <v>111</v>
      </c>
      <c r="F14" s="142" t="s">
        <v>96</v>
      </c>
      <c r="G14" s="142" t="s">
        <v>112</v>
      </c>
      <c r="H14" s="244">
        <v>13.99</v>
      </c>
      <c r="I14" s="159">
        <v>3</v>
      </c>
      <c r="J14" s="159">
        <v>40</v>
      </c>
      <c r="K14" s="160"/>
      <c r="L14" s="161"/>
      <c r="M14" s="162"/>
      <c r="N14" s="159">
        <v>889851217740</v>
      </c>
      <c r="O14" s="153" t="s">
        <v>104</v>
      </c>
      <c r="P14" s="178" t="s">
        <v>113</v>
      </c>
      <c r="Q14" s="153" t="s">
        <v>96</v>
      </c>
      <c r="R14" s="153" t="s">
        <v>100</v>
      </c>
      <c r="S14" s="102" t="e">
        <v>#N/A</v>
      </c>
      <c r="T14"/>
    </row>
    <row r="15" spans="1:20" s="57" customFormat="1" ht="15" customHeight="1" x14ac:dyDescent="0.3">
      <c r="A15" s="166">
        <v>2023</v>
      </c>
      <c r="B15" s="141">
        <v>451390</v>
      </c>
      <c r="C15" s="141" t="s">
        <v>122</v>
      </c>
      <c r="D15" s="231" t="str">
        <f t="shared" si="0"/>
        <v>EL451390-ST</v>
      </c>
      <c r="E15" s="142" t="s">
        <v>123</v>
      </c>
      <c r="F15" s="142" t="s">
        <v>96</v>
      </c>
      <c r="G15" s="142" t="s">
        <v>120</v>
      </c>
      <c r="H15" s="244">
        <v>13.99</v>
      </c>
      <c r="I15" s="159">
        <v>3</v>
      </c>
      <c r="J15" s="159">
        <v>20</v>
      </c>
      <c r="K15" s="160"/>
      <c r="L15" s="161"/>
      <c r="M15" s="162"/>
      <c r="N15" s="159">
        <v>618480048902</v>
      </c>
      <c r="O15" s="153" t="s">
        <v>104</v>
      </c>
      <c r="P15" s="178" t="s">
        <v>124</v>
      </c>
      <c r="Q15" s="153" t="s">
        <v>96</v>
      </c>
      <c r="R15" s="153" t="s">
        <v>100</v>
      </c>
      <c r="S15" s="102">
        <v>80803</v>
      </c>
      <c r="T15"/>
    </row>
    <row r="16" spans="1:20" s="57" customFormat="1" ht="15" customHeight="1" x14ac:dyDescent="0.3">
      <c r="A16" s="166">
        <v>2023</v>
      </c>
      <c r="B16" s="141">
        <v>451389</v>
      </c>
      <c r="C16" s="141" t="s">
        <v>118</v>
      </c>
      <c r="D16" s="231" t="str">
        <f t="shared" si="0"/>
        <v>EL451389-ST</v>
      </c>
      <c r="E16" s="142" t="s">
        <v>119</v>
      </c>
      <c r="F16" s="142" t="s">
        <v>96</v>
      </c>
      <c r="G16" s="142" t="s">
        <v>120</v>
      </c>
      <c r="H16" s="244">
        <v>13.99</v>
      </c>
      <c r="I16" s="159">
        <v>3</v>
      </c>
      <c r="J16" s="159">
        <v>24</v>
      </c>
      <c r="K16" s="160"/>
      <c r="L16" s="161"/>
      <c r="M16" s="162"/>
      <c r="N16" s="159">
        <v>618480048865</v>
      </c>
      <c r="O16" s="153" t="s">
        <v>104</v>
      </c>
      <c r="P16" s="178" t="s">
        <v>121</v>
      </c>
      <c r="Q16" s="153" t="s">
        <v>96</v>
      </c>
      <c r="R16" s="153" t="s">
        <v>100</v>
      </c>
      <c r="S16" s="102">
        <v>80802</v>
      </c>
      <c r="T16"/>
    </row>
    <row r="17" spans="1:20" s="57" customFormat="1" ht="15" customHeight="1" x14ac:dyDescent="0.3">
      <c r="A17" s="166">
        <v>2021</v>
      </c>
      <c r="B17" s="141">
        <v>412829</v>
      </c>
      <c r="C17" s="141" t="s">
        <v>101</v>
      </c>
      <c r="D17" s="231" t="str">
        <f t="shared" si="0"/>
        <v>EL412829-ST</v>
      </c>
      <c r="E17" s="142" t="s">
        <v>102</v>
      </c>
      <c r="F17" s="142" t="s">
        <v>96</v>
      </c>
      <c r="G17" s="142" t="s">
        <v>103</v>
      </c>
      <c r="H17" s="244">
        <v>14.99</v>
      </c>
      <c r="I17" s="159">
        <v>3</v>
      </c>
      <c r="J17" s="159">
        <v>48</v>
      </c>
      <c r="K17" s="160"/>
      <c r="L17" s="161"/>
      <c r="M17" s="162"/>
      <c r="N17" s="159">
        <v>618480043884</v>
      </c>
      <c r="O17" s="153" t="s">
        <v>104</v>
      </c>
      <c r="P17" s="178" t="s">
        <v>105</v>
      </c>
      <c r="Q17" s="153" t="s">
        <v>96</v>
      </c>
      <c r="R17" s="153" t="s">
        <v>100</v>
      </c>
      <c r="S17" s="102">
        <v>71271</v>
      </c>
      <c r="T17"/>
    </row>
    <row r="18" spans="1:20" s="57" customFormat="1" ht="15" customHeight="1" x14ac:dyDescent="0.3">
      <c r="A18" s="166">
        <v>2013</v>
      </c>
      <c r="B18" s="141">
        <v>291922</v>
      </c>
      <c r="C18" s="141" t="s">
        <v>133</v>
      </c>
      <c r="D18" s="232" t="str">
        <f t="shared" si="0"/>
        <v>EL291922-ST</v>
      </c>
      <c r="E18" s="142" t="s">
        <v>134</v>
      </c>
      <c r="F18" s="142" t="s">
        <v>96</v>
      </c>
      <c r="G18" s="142" t="s">
        <v>135</v>
      </c>
      <c r="H18" s="244">
        <v>2.99</v>
      </c>
      <c r="I18" s="159">
        <v>12</v>
      </c>
      <c r="J18" s="159">
        <v>96</v>
      </c>
      <c r="K18" s="160"/>
      <c r="L18" s="161"/>
      <c r="M18" s="162"/>
      <c r="N18" s="159">
        <v>618480006407</v>
      </c>
      <c r="O18" s="153" t="s">
        <v>136</v>
      </c>
      <c r="P18" s="179" t="s">
        <v>137</v>
      </c>
      <c r="Q18" s="153" t="s">
        <v>96</v>
      </c>
      <c r="R18" s="153" t="s">
        <v>138</v>
      </c>
      <c r="S18" s="33">
        <v>14749</v>
      </c>
      <c r="T18"/>
    </row>
    <row r="19" spans="1:20" s="57" customFormat="1" ht="15" customHeight="1" x14ac:dyDescent="0.3">
      <c r="A19" s="166">
        <v>2022</v>
      </c>
      <c r="B19" s="141">
        <v>251464</v>
      </c>
      <c r="C19" s="141" t="s">
        <v>106</v>
      </c>
      <c r="D19" s="231" t="str">
        <f t="shared" si="0"/>
        <v>EL251464-ST</v>
      </c>
      <c r="E19" s="142" t="s">
        <v>107</v>
      </c>
      <c r="F19" s="142" t="s">
        <v>96</v>
      </c>
      <c r="G19" s="142" t="s">
        <v>108</v>
      </c>
      <c r="H19" s="244">
        <v>14.99</v>
      </c>
      <c r="I19" s="159">
        <v>3</v>
      </c>
      <c r="J19" s="159">
        <v>48</v>
      </c>
      <c r="K19" s="160"/>
      <c r="L19" s="161"/>
      <c r="M19" s="162"/>
      <c r="N19" s="159">
        <v>618480048230</v>
      </c>
      <c r="O19" s="153" t="s">
        <v>98</v>
      </c>
      <c r="P19" s="178" t="s">
        <v>109</v>
      </c>
      <c r="Q19" s="153" t="s">
        <v>96</v>
      </c>
      <c r="R19" s="153" t="s">
        <v>100</v>
      </c>
      <c r="S19" s="102">
        <v>76527</v>
      </c>
      <c r="T19"/>
    </row>
    <row r="20" spans="1:20" s="57" customFormat="1" ht="15" customHeight="1" x14ac:dyDescent="0.3">
      <c r="A20" s="166">
        <v>2020</v>
      </c>
      <c r="B20" s="141">
        <v>250086</v>
      </c>
      <c r="C20" s="141" t="s">
        <v>139</v>
      </c>
      <c r="D20" s="231" t="str">
        <f t="shared" si="0"/>
        <v>EL250086-ST</v>
      </c>
      <c r="E20" s="142" t="s">
        <v>140</v>
      </c>
      <c r="F20" s="142" t="s">
        <v>96</v>
      </c>
      <c r="G20" s="142" t="s">
        <v>141</v>
      </c>
      <c r="H20" s="244">
        <v>14.99</v>
      </c>
      <c r="I20" s="159">
        <v>3</v>
      </c>
      <c r="J20" s="159">
        <v>12</v>
      </c>
      <c r="K20" s="160"/>
      <c r="L20" s="161"/>
      <c r="M20" s="162"/>
      <c r="N20" s="159">
        <v>618480041811</v>
      </c>
      <c r="O20" s="153" t="s">
        <v>104</v>
      </c>
      <c r="P20" s="178" t="s">
        <v>142</v>
      </c>
      <c r="Q20" s="153" t="s">
        <v>96</v>
      </c>
      <c r="R20" s="153" t="s">
        <v>100</v>
      </c>
      <c r="S20" s="102">
        <v>65504</v>
      </c>
      <c r="T20"/>
    </row>
    <row r="21" spans="1:20" s="57" customFormat="1" ht="15" customHeight="1" x14ac:dyDescent="0.3">
      <c r="A21" s="166">
        <v>2022</v>
      </c>
      <c r="B21" s="141">
        <v>101010</v>
      </c>
      <c r="C21" s="141" t="s">
        <v>125</v>
      </c>
      <c r="D21" s="231" t="str">
        <f t="shared" si="0"/>
        <v>EL101010-ST</v>
      </c>
      <c r="E21" s="142" t="s">
        <v>126</v>
      </c>
      <c r="F21" s="142" t="s">
        <v>96</v>
      </c>
      <c r="G21" s="142" t="s">
        <v>127</v>
      </c>
      <c r="H21" s="244">
        <v>10.75</v>
      </c>
      <c r="I21" s="159">
        <v>3</v>
      </c>
      <c r="J21" s="159">
        <v>48</v>
      </c>
      <c r="K21" s="160"/>
      <c r="L21" s="161"/>
      <c r="M21" s="162"/>
      <c r="N21" s="159">
        <v>618480043952</v>
      </c>
      <c r="O21" s="153" t="s">
        <v>98</v>
      </c>
      <c r="P21" s="178" t="s">
        <v>128</v>
      </c>
      <c r="Q21" s="153" t="s">
        <v>96</v>
      </c>
      <c r="R21" s="153" t="s">
        <v>100</v>
      </c>
      <c r="S21" s="102">
        <v>74248</v>
      </c>
      <c r="T21"/>
    </row>
    <row r="22" spans="1:20" s="57" customFormat="1" ht="15" customHeight="1" x14ac:dyDescent="0.3">
      <c r="A22" s="166">
        <v>2022</v>
      </c>
      <c r="B22" s="141">
        <v>101003</v>
      </c>
      <c r="C22" s="141" t="s">
        <v>143</v>
      </c>
      <c r="D22" s="231" t="str">
        <f t="shared" si="0"/>
        <v>EL101003-ST</v>
      </c>
      <c r="E22" s="142" t="s">
        <v>144</v>
      </c>
      <c r="F22" s="142" t="s">
        <v>96</v>
      </c>
      <c r="G22" s="142" t="s">
        <v>145</v>
      </c>
      <c r="H22" s="244">
        <v>11.99</v>
      </c>
      <c r="I22" s="159">
        <v>3</v>
      </c>
      <c r="J22" s="159">
        <v>48</v>
      </c>
      <c r="K22" s="160"/>
      <c r="L22" s="161"/>
      <c r="M22" s="162"/>
      <c r="N22" s="159">
        <v>618480043549</v>
      </c>
      <c r="O22" s="153" t="s">
        <v>136</v>
      </c>
      <c r="P22" s="178" t="s">
        <v>146</v>
      </c>
      <c r="Q22" s="153" t="s">
        <v>96</v>
      </c>
      <c r="R22" s="153" t="s">
        <v>100</v>
      </c>
      <c r="S22" s="102">
        <v>80769</v>
      </c>
      <c r="T22"/>
    </row>
    <row r="23" spans="1:20" s="57" customFormat="1" ht="15" customHeight="1" x14ac:dyDescent="0.3">
      <c r="A23" s="166">
        <v>2024</v>
      </c>
      <c r="B23" s="141">
        <v>453505</v>
      </c>
      <c r="C23" s="141" t="s">
        <v>152</v>
      </c>
      <c r="D23" s="231" t="str">
        <f t="shared" si="0"/>
        <v>EL453505-ST</v>
      </c>
      <c r="E23" s="142" t="s">
        <v>153</v>
      </c>
      <c r="F23" s="142" t="s">
        <v>96</v>
      </c>
      <c r="G23" s="142" t="s">
        <v>154</v>
      </c>
      <c r="H23" s="245">
        <v>25.99</v>
      </c>
      <c r="I23" s="166">
        <v>3</v>
      </c>
      <c r="J23" s="166"/>
      <c r="K23" s="160"/>
      <c r="L23" s="170"/>
      <c r="M23" s="162"/>
      <c r="N23" s="169">
        <v>889851318300</v>
      </c>
      <c r="O23" s="153" t="s">
        <v>104</v>
      </c>
      <c r="P23" s="181" t="s">
        <v>155</v>
      </c>
      <c r="Q23" s="153" t="s">
        <v>156</v>
      </c>
      <c r="R23" s="142" t="s">
        <v>157</v>
      </c>
      <c r="S23" s="102"/>
      <c r="T23"/>
    </row>
    <row r="24" spans="1:20" s="57" customFormat="1" ht="15" customHeight="1" x14ac:dyDescent="0.3">
      <c r="A24" s="166">
        <v>2023</v>
      </c>
      <c r="B24" s="141">
        <v>453133</v>
      </c>
      <c r="C24" s="141" t="s">
        <v>162</v>
      </c>
      <c r="D24" s="231" t="str">
        <f t="shared" si="0"/>
        <v>EL453133-ST</v>
      </c>
      <c r="E24" s="142" t="s">
        <v>163</v>
      </c>
      <c r="F24" s="142" t="s">
        <v>96</v>
      </c>
      <c r="G24" s="142" t="s">
        <v>164</v>
      </c>
      <c r="H24" s="244">
        <v>19.989999999999998</v>
      </c>
      <c r="I24" s="159">
        <v>3</v>
      </c>
      <c r="J24" s="159"/>
      <c r="K24" s="160"/>
      <c r="L24" s="161"/>
      <c r="M24" s="162"/>
      <c r="N24" s="159">
        <v>889851218129</v>
      </c>
      <c r="O24" s="153" t="s">
        <v>104</v>
      </c>
      <c r="P24" s="178" t="s">
        <v>165</v>
      </c>
      <c r="Q24" s="153" t="s">
        <v>156</v>
      </c>
      <c r="R24" s="153" t="s">
        <v>100</v>
      </c>
      <c r="S24" s="102">
        <v>81814</v>
      </c>
      <c r="T24"/>
    </row>
    <row r="25" spans="1:20" s="57" customFormat="1" ht="15" customHeight="1" x14ac:dyDescent="0.3">
      <c r="A25" s="166">
        <v>2024</v>
      </c>
      <c r="B25" s="141">
        <v>451457</v>
      </c>
      <c r="C25" s="141" t="s">
        <v>158</v>
      </c>
      <c r="D25" s="231" t="str">
        <f t="shared" si="0"/>
        <v>EL451457-ST</v>
      </c>
      <c r="E25" s="142" t="s">
        <v>159</v>
      </c>
      <c r="F25" s="142" t="s">
        <v>96</v>
      </c>
      <c r="G25" s="142" t="s">
        <v>154</v>
      </c>
      <c r="H25" s="245">
        <v>21.99</v>
      </c>
      <c r="I25" s="166">
        <v>3</v>
      </c>
      <c r="J25" s="166"/>
      <c r="K25" s="160"/>
      <c r="L25" s="170"/>
      <c r="M25" s="162"/>
      <c r="N25" s="169">
        <v>889851373675</v>
      </c>
      <c r="O25" s="153" t="s">
        <v>136</v>
      </c>
      <c r="P25" s="181" t="s">
        <v>160</v>
      </c>
      <c r="Q25" s="153" t="s">
        <v>156</v>
      </c>
      <c r="R25" s="142" t="s">
        <v>100</v>
      </c>
      <c r="S25" s="102"/>
      <c r="T25"/>
    </row>
    <row r="26" spans="1:20" s="57" customFormat="1" ht="15" customHeight="1" x14ac:dyDescent="0.3">
      <c r="A26" s="166">
        <v>2021</v>
      </c>
      <c r="B26" s="141">
        <v>412809</v>
      </c>
      <c r="C26" s="141" t="s">
        <v>173</v>
      </c>
      <c r="D26" s="231" t="str">
        <f t="shared" si="0"/>
        <v>EL412809-ST</v>
      </c>
      <c r="E26" s="142" t="s">
        <v>174</v>
      </c>
      <c r="F26" s="142" t="s">
        <v>96</v>
      </c>
      <c r="G26" s="142" t="s">
        <v>103</v>
      </c>
      <c r="H26" s="244">
        <v>14.99</v>
      </c>
      <c r="I26" s="159">
        <v>3</v>
      </c>
      <c r="J26" s="159">
        <v>48</v>
      </c>
      <c r="K26" s="160"/>
      <c r="L26" s="161"/>
      <c r="M26" s="162"/>
      <c r="N26" s="159">
        <v>618480043624</v>
      </c>
      <c r="O26" s="153" t="s">
        <v>136</v>
      </c>
      <c r="P26" s="178" t="s">
        <v>175</v>
      </c>
      <c r="Q26" s="153" t="s">
        <v>169</v>
      </c>
      <c r="R26" s="153" t="s">
        <v>100</v>
      </c>
      <c r="S26" s="102">
        <v>71283</v>
      </c>
      <c r="T26"/>
    </row>
    <row r="27" spans="1:20" s="57" customFormat="1" ht="15" customHeight="1" x14ac:dyDescent="0.3">
      <c r="A27" s="166">
        <v>2021</v>
      </c>
      <c r="B27" s="141">
        <v>412808</v>
      </c>
      <c r="C27" s="141" t="s">
        <v>170</v>
      </c>
      <c r="D27" s="231" t="str">
        <f t="shared" si="0"/>
        <v>EL412808-ST</v>
      </c>
      <c r="E27" s="142" t="s">
        <v>171</v>
      </c>
      <c r="F27" s="142" t="s">
        <v>96</v>
      </c>
      <c r="G27" s="142" t="s">
        <v>103</v>
      </c>
      <c r="H27" s="244">
        <v>14.99</v>
      </c>
      <c r="I27" s="159">
        <v>3</v>
      </c>
      <c r="J27" s="159">
        <v>96</v>
      </c>
      <c r="K27" s="160"/>
      <c r="L27" s="161"/>
      <c r="M27" s="162"/>
      <c r="N27" s="159">
        <v>618480043617</v>
      </c>
      <c r="O27" s="153" t="s">
        <v>104</v>
      </c>
      <c r="P27" s="178" t="s">
        <v>172</v>
      </c>
      <c r="Q27" s="153" t="s">
        <v>169</v>
      </c>
      <c r="R27" s="153" t="s">
        <v>100</v>
      </c>
      <c r="S27" s="102">
        <v>71272</v>
      </c>
      <c r="T27"/>
    </row>
    <row r="28" spans="1:20" s="57" customFormat="1" ht="15" customHeight="1" x14ac:dyDescent="0.3">
      <c r="A28" s="166">
        <v>2021</v>
      </c>
      <c r="B28" s="141">
        <v>412807</v>
      </c>
      <c r="C28" s="141" t="s">
        <v>166</v>
      </c>
      <c r="D28" s="231" t="str">
        <f t="shared" si="0"/>
        <v>EL412807-ST</v>
      </c>
      <c r="E28" s="142" t="s">
        <v>167</v>
      </c>
      <c r="F28" s="142" t="s">
        <v>96</v>
      </c>
      <c r="G28" s="142" t="s">
        <v>103</v>
      </c>
      <c r="H28" s="244">
        <v>14.99</v>
      </c>
      <c r="I28" s="159">
        <v>3</v>
      </c>
      <c r="J28" s="159">
        <v>96</v>
      </c>
      <c r="K28" s="160"/>
      <c r="L28" s="161"/>
      <c r="M28" s="162"/>
      <c r="N28" s="159">
        <v>618480043600</v>
      </c>
      <c r="O28" s="153" t="s">
        <v>104</v>
      </c>
      <c r="P28" s="178" t="s">
        <v>168</v>
      </c>
      <c r="Q28" s="153" t="s">
        <v>169</v>
      </c>
      <c r="R28" s="153" t="s">
        <v>100</v>
      </c>
      <c r="S28" s="102">
        <v>71268</v>
      </c>
      <c r="T28"/>
    </row>
    <row r="29" spans="1:20" s="57" customFormat="1" ht="15" customHeight="1" x14ac:dyDescent="0.3">
      <c r="A29" s="229">
        <v>2025</v>
      </c>
      <c r="B29" s="220" t="s">
        <v>206</v>
      </c>
      <c r="C29" s="220" t="s">
        <v>207</v>
      </c>
      <c r="D29" s="231" t="str">
        <f>HYPERLINK(Q29,C29)</f>
        <v>EL95975AD-L</v>
      </c>
      <c r="E29" s="32" t="s">
        <v>208</v>
      </c>
      <c r="F29" s="32" t="s">
        <v>96</v>
      </c>
      <c r="G29" s="203" t="s">
        <v>178</v>
      </c>
      <c r="H29" s="236">
        <v>31.99</v>
      </c>
      <c r="I29" s="207">
        <v>1</v>
      </c>
      <c r="J29" s="33"/>
      <c r="K29" s="33"/>
      <c r="L29" s="205"/>
      <c r="M29" s="206"/>
      <c r="N29" s="38">
        <v>889851497531</v>
      </c>
      <c r="O29" s="200" t="s">
        <v>104</v>
      </c>
      <c r="P29" s="216" t="s">
        <v>202</v>
      </c>
      <c r="Q29" s="32" t="s">
        <v>180</v>
      </c>
      <c r="R29" s="201" t="s">
        <v>57</v>
      </c>
      <c r="S29" s="32"/>
      <c r="T29"/>
    </row>
    <row r="30" spans="1:20" s="57" customFormat="1" ht="15" customHeight="1" x14ac:dyDescent="0.3">
      <c r="A30" s="229">
        <v>2025</v>
      </c>
      <c r="B30" s="220" t="s">
        <v>209</v>
      </c>
      <c r="C30" s="220" t="s">
        <v>210</v>
      </c>
      <c r="D30" s="231" t="str">
        <f>HYPERLINK(Q30,C30)</f>
        <v>EL95975AD-XL</v>
      </c>
      <c r="E30" s="32" t="s">
        <v>211</v>
      </c>
      <c r="F30" s="32" t="s">
        <v>96</v>
      </c>
      <c r="G30" s="203" t="s">
        <v>178</v>
      </c>
      <c r="H30" s="236">
        <v>31.99</v>
      </c>
      <c r="I30" s="207">
        <v>1</v>
      </c>
      <c r="J30" s="33"/>
      <c r="K30" s="33"/>
      <c r="L30" s="205"/>
      <c r="M30" s="206"/>
      <c r="N30" s="38">
        <v>889851497555</v>
      </c>
      <c r="O30" s="200" t="s">
        <v>104</v>
      </c>
      <c r="P30" s="216" t="s">
        <v>202</v>
      </c>
      <c r="Q30" s="32" t="s">
        <v>180</v>
      </c>
      <c r="R30" s="201" t="s">
        <v>57</v>
      </c>
      <c r="S30" s="32"/>
      <c r="T30"/>
    </row>
    <row r="31" spans="1:20" s="57" customFormat="1" ht="15" customHeight="1" x14ac:dyDescent="0.3">
      <c r="A31" s="229">
        <v>2025</v>
      </c>
      <c r="B31" s="220" t="s">
        <v>199</v>
      </c>
      <c r="C31" s="220" t="s">
        <v>200</v>
      </c>
      <c r="D31" s="231" t="str">
        <f>HYPERLINK(Q31,C31)</f>
        <v>EL95975AD-S</v>
      </c>
      <c r="E31" s="32" t="s">
        <v>201</v>
      </c>
      <c r="F31" s="32" t="s">
        <v>96</v>
      </c>
      <c r="G31" s="203" t="s">
        <v>178</v>
      </c>
      <c r="H31" s="236">
        <v>31.99</v>
      </c>
      <c r="I31" s="207">
        <v>1</v>
      </c>
      <c r="J31" s="33"/>
      <c r="K31" s="33"/>
      <c r="L31" s="205"/>
      <c r="M31" s="206"/>
      <c r="N31" s="38">
        <v>889851497548</v>
      </c>
      <c r="O31" s="200" t="s">
        <v>104</v>
      </c>
      <c r="P31" s="216" t="s">
        <v>202</v>
      </c>
      <c r="Q31" s="32" t="s">
        <v>180</v>
      </c>
      <c r="R31" s="201" t="s">
        <v>57</v>
      </c>
      <c r="S31" s="32"/>
      <c r="T31"/>
    </row>
    <row r="32" spans="1:20" s="57" customFormat="1" ht="15" customHeight="1" x14ac:dyDescent="0.3">
      <c r="A32" s="229">
        <v>2025</v>
      </c>
      <c r="B32" s="220" t="s">
        <v>203</v>
      </c>
      <c r="C32" s="220" t="s">
        <v>204</v>
      </c>
      <c r="D32" s="231" t="str">
        <f>HYPERLINK(Q32,C32)</f>
        <v>EL95975AD-M</v>
      </c>
      <c r="E32" s="32" t="s">
        <v>205</v>
      </c>
      <c r="F32" s="32" t="s">
        <v>96</v>
      </c>
      <c r="G32" s="203" t="s">
        <v>178</v>
      </c>
      <c r="H32" s="236">
        <v>31.99</v>
      </c>
      <c r="I32" s="207">
        <v>1</v>
      </c>
      <c r="J32" s="33"/>
      <c r="K32" s="33"/>
      <c r="L32" s="205"/>
      <c r="M32" s="206"/>
      <c r="N32" s="38">
        <v>889851489956</v>
      </c>
      <c r="O32" s="200" t="s">
        <v>104</v>
      </c>
      <c r="P32" s="216" t="s">
        <v>202</v>
      </c>
      <c r="Q32" s="32" t="s">
        <v>180</v>
      </c>
      <c r="R32" s="201" t="s">
        <v>57</v>
      </c>
      <c r="S32" s="32"/>
      <c r="T32"/>
    </row>
    <row r="33" spans="1:20" s="57" customFormat="1" ht="15" customHeight="1" x14ac:dyDescent="0.3">
      <c r="A33" s="166">
        <v>2023</v>
      </c>
      <c r="B33" s="141">
        <v>451320</v>
      </c>
      <c r="C33" s="141" t="s">
        <v>181</v>
      </c>
      <c r="D33" s="231" t="str">
        <f t="shared" ref="D33:D39" si="1">HYPERLINK(P33,C33)</f>
        <v>EL451320-ST</v>
      </c>
      <c r="E33" s="142" t="s">
        <v>182</v>
      </c>
      <c r="F33" s="142" t="s">
        <v>96</v>
      </c>
      <c r="G33" s="142" t="s">
        <v>178</v>
      </c>
      <c r="H33" s="244">
        <v>13.99</v>
      </c>
      <c r="I33" s="159">
        <v>3</v>
      </c>
      <c r="J33" s="159">
        <v>24</v>
      </c>
      <c r="K33" s="160"/>
      <c r="L33" s="161"/>
      <c r="M33" s="162"/>
      <c r="N33" s="159">
        <v>618480046410</v>
      </c>
      <c r="O33" s="153" t="s">
        <v>104</v>
      </c>
      <c r="P33" s="178" t="s">
        <v>183</v>
      </c>
      <c r="Q33" s="153" t="s">
        <v>180</v>
      </c>
      <c r="R33" s="153" t="s">
        <v>100</v>
      </c>
      <c r="S33" s="102">
        <v>80795</v>
      </c>
      <c r="T33"/>
    </row>
    <row r="34" spans="1:20" s="57" customFormat="1" ht="15" customHeight="1" x14ac:dyDescent="0.3">
      <c r="A34" s="166">
        <v>2019</v>
      </c>
      <c r="B34" s="141">
        <v>422303</v>
      </c>
      <c r="C34" s="141" t="s">
        <v>196</v>
      </c>
      <c r="D34" s="231" t="str">
        <f t="shared" si="1"/>
        <v>EL422303-ST</v>
      </c>
      <c r="E34" s="142" t="s">
        <v>197</v>
      </c>
      <c r="F34" s="142" t="s">
        <v>96</v>
      </c>
      <c r="G34" s="142" t="s">
        <v>178</v>
      </c>
      <c r="H34" s="244">
        <v>8.25</v>
      </c>
      <c r="I34" s="159">
        <v>3</v>
      </c>
      <c r="J34" s="159">
        <v>48</v>
      </c>
      <c r="K34" s="160"/>
      <c r="L34" s="161"/>
      <c r="M34" s="162"/>
      <c r="N34" s="159">
        <v>618480040098</v>
      </c>
      <c r="O34" s="153" t="s">
        <v>104</v>
      </c>
      <c r="P34" s="178" t="s">
        <v>198</v>
      </c>
      <c r="Q34" s="153" t="s">
        <v>180</v>
      </c>
      <c r="R34" s="153" t="s">
        <v>100</v>
      </c>
      <c r="S34" s="102">
        <v>58959</v>
      </c>
      <c r="T34"/>
    </row>
    <row r="35" spans="1:20" s="57" customFormat="1" ht="15" customHeight="1" x14ac:dyDescent="0.3">
      <c r="A35" s="166">
        <v>2022</v>
      </c>
      <c r="B35" s="141">
        <v>400569</v>
      </c>
      <c r="C35" s="141" t="s">
        <v>190</v>
      </c>
      <c r="D35" s="231" t="str">
        <f t="shared" si="1"/>
        <v>EL400569-ST</v>
      </c>
      <c r="E35" s="142" t="s">
        <v>191</v>
      </c>
      <c r="F35" s="142" t="s">
        <v>96</v>
      </c>
      <c r="G35" s="142" t="s">
        <v>178</v>
      </c>
      <c r="H35" s="244">
        <v>38.99</v>
      </c>
      <c r="I35" s="159">
        <v>2</v>
      </c>
      <c r="J35" s="159">
        <v>20</v>
      </c>
      <c r="K35" s="160"/>
      <c r="L35" s="161"/>
      <c r="M35" s="162"/>
      <c r="N35" s="159">
        <v>618480044348</v>
      </c>
      <c r="O35" s="153" t="s">
        <v>104</v>
      </c>
      <c r="P35" s="178" t="s">
        <v>192</v>
      </c>
      <c r="Q35" s="153" t="s">
        <v>180</v>
      </c>
      <c r="R35" s="153" t="s">
        <v>100</v>
      </c>
      <c r="S35" s="102">
        <v>76997</v>
      </c>
      <c r="T35"/>
    </row>
    <row r="36" spans="1:20" ht="15" customHeight="1" x14ac:dyDescent="0.3">
      <c r="A36" s="166">
        <v>2019</v>
      </c>
      <c r="B36" s="141">
        <v>400039</v>
      </c>
      <c r="C36" s="141" t="s">
        <v>187</v>
      </c>
      <c r="D36" s="231" t="str">
        <f t="shared" si="1"/>
        <v>EL400039-ST</v>
      </c>
      <c r="E36" s="142" t="s">
        <v>188</v>
      </c>
      <c r="F36" s="142" t="s">
        <v>96</v>
      </c>
      <c r="G36" s="142" t="s">
        <v>178</v>
      </c>
      <c r="H36" s="244">
        <v>9.99</v>
      </c>
      <c r="I36" s="159">
        <v>3</v>
      </c>
      <c r="J36" s="159">
        <v>48</v>
      </c>
      <c r="L36" s="161"/>
      <c r="N36" s="159">
        <v>618480040258</v>
      </c>
      <c r="O36" s="153" t="s">
        <v>104</v>
      </c>
      <c r="P36" s="178" t="s">
        <v>189</v>
      </c>
      <c r="Q36" s="153" t="s">
        <v>180</v>
      </c>
      <c r="R36" s="153" t="s">
        <v>100</v>
      </c>
      <c r="S36" s="102">
        <v>58958</v>
      </c>
    </row>
    <row r="37" spans="1:20" ht="15" customHeight="1" x14ac:dyDescent="0.3">
      <c r="A37" s="166">
        <v>2019</v>
      </c>
      <c r="B37" s="141">
        <v>400038</v>
      </c>
      <c r="C37" s="141" t="s">
        <v>193</v>
      </c>
      <c r="D37" s="231" t="str">
        <f t="shared" si="1"/>
        <v>EL400038-ST</v>
      </c>
      <c r="E37" s="142" t="s">
        <v>194</v>
      </c>
      <c r="F37" s="142" t="s">
        <v>96</v>
      </c>
      <c r="G37" s="142" t="s">
        <v>178</v>
      </c>
      <c r="H37" s="244">
        <v>12.99</v>
      </c>
      <c r="I37" s="159">
        <v>3</v>
      </c>
      <c r="J37" s="159">
        <v>48</v>
      </c>
      <c r="L37" s="161"/>
      <c r="N37" s="159">
        <v>618480040081</v>
      </c>
      <c r="O37" s="153" t="s">
        <v>104</v>
      </c>
      <c r="P37" s="178" t="s">
        <v>195</v>
      </c>
      <c r="Q37" s="153" t="s">
        <v>180</v>
      </c>
      <c r="R37" s="153" t="s">
        <v>100</v>
      </c>
      <c r="S37" s="102">
        <v>58956</v>
      </c>
    </row>
    <row r="38" spans="1:20" ht="15" customHeight="1" x14ac:dyDescent="0.3">
      <c r="A38" s="166">
        <v>2019</v>
      </c>
      <c r="B38" s="141">
        <v>400037</v>
      </c>
      <c r="C38" s="141" t="s">
        <v>176</v>
      </c>
      <c r="D38" s="231" t="str">
        <f t="shared" si="1"/>
        <v>EL400037-ST</v>
      </c>
      <c r="E38" s="142" t="s">
        <v>177</v>
      </c>
      <c r="F38" s="142" t="s">
        <v>96</v>
      </c>
      <c r="G38" s="142" t="s">
        <v>178</v>
      </c>
      <c r="H38" s="244">
        <v>19.989999999999998</v>
      </c>
      <c r="I38" s="159">
        <v>3</v>
      </c>
      <c r="J38" s="159">
        <v>48</v>
      </c>
      <c r="L38" s="161"/>
      <c r="N38" s="159">
        <v>618480040074</v>
      </c>
      <c r="O38" s="153" t="s">
        <v>104</v>
      </c>
      <c r="P38" s="178" t="s">
        <v>179</v>
      </c>
      <c r="Q38" s="153" t="s">
        <v>180</v>
      </c>
      <c r="R38" s="153" t="s">
        <v>100</v>
      </c>
      <c r="S38" s="102">
        <v>58957</v>
      </c>
    </row>
    <row r="39" spans="1:20" ht="15" customHeight="1" x14ac:dyDescent="0.3">
      <c r="A39" s="166">
        <v>2023</v>
      </c>
      <c r="B39" s="141">
        <v>161109</v>
      </c>
      <c r="C39" s="141" t="s">
        <v>184</v>
      </c>
      <c r="D39" s="231" t="str">
        <f t="shared" si="1"/>
        <v>EL161109-ST</v>
      </c>
      <c r="E39" s="142" t="s">
        <v>185</v>
      </c>
      <c r="F39" s="142" t="s">
        <v>96</v>
      </c>
      <c r="G39" s="142" t="s">
        <v>178</v>
      </c>
      <c r="H39" s="244">
        <v>13.99</v>
      </c>
      <c r="I39" s="159">
        <v>3</v>
      </c>
      <c r="J39" s="159"/>
      <c r="L39" s="161"/>
      <c r="N39" s="159">
        <v>889851217801</v>
      </c>
      <c r="O39" s="153" t="s">
        <v>104</v>
      </c>
      <c r="P39" s="178" t="s">
        <v>186</v>
      </c>
      <c r="Q39" s="153" t="s">
        <v>180</v>
      </c>
      <c r="R39" s="153" t="s">
        <v>100</v>
      </c>
      <c r="S39" s="102" t="e">
        <v>#N/A</v>
      </c>
    </row>
    <row r="40" spans="1:20" s="57" customFormat="1" ht="15" customHeight="1" x14ac:dyDescent="0.3">
      <c r="A40" s="229">
        <v>2025</v>
      </c>
      <c r="B40" s="220" t="s">
        <v>280</v>
      </c>
      <c r="C40" s="220" t="s">
        <v>281</v>
      </c>
      <c r="D40" s="231" t="str">
        <f>HYPERLINK(Q40,C40)</f>
        <v>EL95730CH-ST</v>
      </c>
      <c r="E40" s="32" t="s">
        <v>278</v>
      </c>
      <c r="F40" s="142" t="s">
        <v>96</v>
      </c>
      <c r="G40" s="142" t="s">
        <v>279</v>
      </c>
      <c r="H40" s="244">
        <v>12.99</v>
      </c>
      <c r="I40" s="159">
        <v>3</v>
      </c>
      <c r="J40" s="159"/>
      <c r="K40" s="160"/>
      <c r="L40" s="161"/>
      <c r="M40" s="162"/>
      <c r="N40" s="159"/>
      <c r="O40" s="200" t="s">
        <v>104</v>
      </c>
      <c r="P40" s="176"/>
      <c r="Q40" s="153" t="s">
        <v>216</v>
      </c>
      <c r="R40" s="201" t="s">
        <v>57</v>
      </c>
      <c r="S40" s="32"/>
      <c r="T40"/>
    </row>
    <row r="41" spans="1:20" s="57" customFormat="1" ht="15" customHeight="1" x14ac:dyDescent="0.3">
      <c r="A41" s="229">
        <v>2025</v>
      </c>
      <c r="B41" s="220" t="s">
        <v>276</v>
      </c>
      <c r="C41" s="220" t="s">
        <v>277</v>
      </c>
      <c r="D41" s="231" t="str">
        <f>HYPERLINK(Q41,C41)</f>
        <v>EL95730AD-ST</v>
      </c>
      <c r="E41" s="32" t="s">
        <v>278</v>
      </c>
      <c r="F41" s="142" t="s">
        <v>96</v>
      </c>
      <c r="G41" s="142" t="s">
        <v>279</v>
      </c>
      <c r="H41" s="244">
        <v>12.99</v>
      </c>
      <c r="I41" s="159">
        <v>3</v>
      </c>
      <c r="J41" s="159"/>
      <c r="K41" s="160"/>
      <c r="L41" s="161"/>
      <c r="M41" s="162"/>
      <c r="N41" s="159"/>
      <c r="O41" s="200" t="s">
        <v>104</v>
      </c>
      <c r="P41" s="176"/>
      <c r="Q41" s="153" t="s">
        <v>216</v>
      </c>
      <c r="R41" s="201" t="s">
        <v>57</v>
      </c>
      <c r="S41" s="32"/>
      <c r="T41"/>
    </row>
    <row r="42" spans="1:20" s="57" customFormat="1" ht="15" customHeight="1" x14ac:dyDescent="0.3">
      <c r="A42" s="166">
        <v>2016</v>
      </c>
      <c r="B42" s="141">
        <v>540050</v>
      </c>
      <c r="C42" s="141" t="s">
        <v>267</v>
      </c>
      <c r="D42" s="231" t="str">
        <f t="shared" ref="D42:D86" si="2">HYPERLINK(P42,C42)</f>
        <v>EL540050-ST</v>
      </c>
      <c r="E42" s="142" t="s">
        <v>268</v>
      </c>
      <c r="F42" s="142" t="s">
        <v>96</v>
      </c>
      <c r="G42" s="142" t="s">
        <v>262</v>
      </c>
      <c r="H42" s="244">
        <v>15.75</v>
      </c>
      <c r="I42" s="159">
        <v>3</v>
      </c>
      <c r="J42" s="159">
        <v>80</v>
      </c>
      <c r="K42" s="160"/>
      <c r="L42" s="161"/>
      <c r="M42" s="162"/>
      <c r="N42" s="159">
        <v>618480028034</v>
      </c>
      <c r="O42" s="153" t="s">
        <v>104</v>
      </c>
      <c r="P42" s="178" t="s">
        <v>269</v>
      </c>
      <c r="Q42" s="153" t="s">
        <v>216</v>
      </c>
      <c r="R42" s="153" t="s">
        <v>100</v>
      </c>
      <c r="S42" s="102">
        <v>37013</v>
      </c>
      <c r="T42"/>
    </row>
    <row r="43" spans="1:20" s="57" customFormat="1" ht="15" customHeight="1" x14ac:dyDescent="0.3">
      <c r="A43" s="166">
        <v>2014</v>
      </c>
      <c r="B43" s="141">
        <v>480010</v>
      </c>
      <c r="C43" s="141" t="s">
        <v>226</v>
      </c>
      <c r="D43" s="231" t="str">
        <f t="shared" si="2"/>
        <v>EL480010-ST</v>
      </c>
      <c r="E43" s="142" t="s">
        <v>227</v>
      </c>
      <c r="F43" s="142" t="s">
        <v>96</v>
      </c>
      <c r="G43" s="142" t="s">
        <v>214</v>
      </c>
      <c r="H43" s="244">
        <v>14.99</v>
      </c>
      <c r="I43" s="159">
        <v>3</v>
      </c>
      <c r="J43" s="159">
        <v>24</v>
      </c>
      <c r="K43" s="160"/>
      <c r="L43" s="161"/>
      <c r="M43" s="38"/>
      <c r="N43" s="159">
        <v>618480013863</v>
      </c>
      <c r="O43" s="153" t="s">
        <v>104</v>
      </c>
      <c r="P43" s="178" t="s">
        <v>228</v>
      </c>
      <c r="Q43" s="153" t="s">
        <v>216</v>
      </c>
      <c r="R43" s="153" t="s">
        <v>100</v>
      </c>
      <c r="S43" s="102">
        <v>23281</v>
      </c>
      <c r="T43"/>
    </row>
    <row r="44" spans="1:20" s="57" customFormat="1" ht="15" customHeight="1" x14ac:dyDescent="0.3">
      <c r="A44" s="166">
        <v>2016</v>
      </c>
      <c r="B44" s="141">
        <v>470080</v>
      </c>
      <c r="C44" s="141" t="s">
        <v>212</v>
      </c>
      <c r="D44" s="231" t="str">
        <f t="shared" si="2"/>
        <v>EL470080-ST</v>
      </c>
      <c r="E44" s="142" t="s">
        <v>213</v>
      </c>
      <c r="F44" s="142" t="s">
        <v>96</v>
      </c>
      <c r="G44" s="142" t="s">
        <v>214</v>
      </c>
      <c r="H44" s="244">
        <v>10.99</v>
      </c>
      <c r="I44" s="159">
        <v>3</v>
      </c>
      <c r="J44" s="159">
        <v>48</v>
      </c>
      <c r="K44" s="160"/>
      <c r="L44" s="161"/>
      <c r="M44" s="162"/>
      <c r="N44" s="159">
        <v>618480028003</v>
      </c>
      <c r="O44" s="153" t="s">
        <v>104</v>
      </c>
      <c r="P44" s="178" t="s">
        <v>215</v>
      </c>
      <c r="Q44" s="153" t="s">
        <v>216</v>
      </c>
      <c r="R44" s="153" t="s">
        <v>100</v>
      </c>
      <c r="S44" s="102">
        <v>37019</v>
      </c>
      <c r="T44"/>
    </row>
    <row r="45" spans="1:20" s="57" customFormat="1" ht="15" customHeight="1" x14ac:dyDescent="0.3">
      <c r="A45" s="166">
        <v>2023</v>
      </c>
      <c r="B45" s="141">
        <v>453538</v>
      </c>
      <c r="C45" s="141" t="s">
        <v>270</v>
      </c>
      <c r="D45" s="231" t="str">
        <f t="shared" si="2"/>
        <v>EL453538-ST</v>
      </c>
      <c r="E45" s="142" t="s">
        <v>271</v>
      </c>
      <c r="F45" s="142" t="s">
        <v>96</v>
      </c>
      <c r="G45" s="143" t="s">
        <v>262</v>
      </c>
      <c r="H45" s="244">
        <v>9.5</v>
      </c>
      <c r="I45" s="159">
        <v>3</v>
      </c>
      <c r="J45" s="159"/>
      <c r="K45" s="160"/>
      <c r="L45" s="161"/>
      <c r="M45" s="162"/>
      <c r="N45" s="159">
        <v>889851265680</v>
      </c>
      <c r="O45" s="153" t="s">
        <v>136</v>
      </c>
      <c r="P45" s="181" t="s">
        <v>272</v>
      </c>
      <c r="Q45" s="153" t="s">
        <v>216</v>
      </c>
      <c r="R45" s="153" t="s">
        <v>100</v>
      </c>
      <c r="S45" s="33" t="e">
        <v>#N/A</v>
      </c>
      <c r="T45"/>
    </row>
    <row r="46" spans="1:20" s="57" customFormat="1" ht="15" customHeight="1" x14ac:dyDescent="0.3">
      <c r="A46" s="229">
        <v>2025</v>
      </c>
      <c r="B46" s="220">
        <v>453499</v>
      </c>
      <c r="C46" s="220" t="s">
        <v>235</v>
      </c>
      <c r="D46" s="231" t="str">
        <f t="shared" si="2"/>
        <v>EL453499-ST</v>
      </c>
      <c r="E46" s="32" t="s">
        <v>236</v>
      </c>
      <c r="F46" s="32" t="s">
        <v>96</v>
      </c>
      <c r="G46" s="203" t="s">
        <v>214</v>
      </c>
      <c r="H46" s="236">
        <v>38.99</v>
      </c>
      <c r="I46" s="207">
        <v>3</v>
      </c>
      <c r="J46" s="33"/>
      <c r="K46" s="33"/>
      <c r="L46" s="205"/>
      <c r="M46" s="206"/>
      <c r="N46" s="38"/>
      <c r="O46" s="200" t="s">
        <v>104</v>
      </c>
      <c r="P46" s="176" t="s">
        <v>26</v>
      </c>
      <c r="Q46" s="32" t="s">
        <v>216</v>
      </c>
      <c r="R46" s="201" t="s">
        <v>57</v>
      </c>
      <c r="S46" s="32"/>
      <c r="T46"/>
    </row>
    <row r="47" spans="1:20" ht="15" customHeight="1" x14ac:dyDescent="0.3">
      <c r="A47" s="166">
        <v>2016</v>
      </c>
      <c r="B47" s="141">
        <v>440750</v>
      </c>
      <c r="C47" s="141" t="s">
        <v>264</v>
      </c>
      <c r="D47" s="231" t="str">
        <f t="shared" si="2"/>
        <v>EL440750-ST</v>
      </c>
      <c r="E47" s="142" t="s">
        <v>265</v>
      </c>
      <c r="F47" s="142" t="s">
        <v>96</v>
      </c>
      <c r="G47" s="142" t="s">
        <v>262</v>
      </c>
      <c r="H47" s="244">
        <v>15.75</v>
      </c>
      <c r="I47" s="159">
        <v>3</v>
      </c>
      <c r="J47" s="159">
        <v>30</v>
      </c>
      <c r="L47" s="161"/>
      <c r="N47" s="159">
        <v>618480027655</v>
      </c>
      <c r="O47" s="153" t="s">
        <v>104</v>
      </c>
      <c r="P47" s="178" t="s">
        <v>266</v>
      </c>
      <c r="Q47" s="153" t="s">
        <v>216</v>
      </c>
      <c r="R47" s="153" t="s">
        <v>100</v>
      </c>
      <c r="S47" s="102">
        <v>37012</v>
      </c>
    </row>
    <row r="48" spans="1:20" s="57" customFormat="1" ht="15" customHeight="1" x14ac:dyDescent="0.3">
      <c r="A48" s="166">
        <v>2010</v>
      </c>
      <c r="B48" s="141">
        <v>430430</v>
      </c>
      <c r="C48" s="141" t="s">
        <v>253</v>
      </c>
      <c r="D48" s="231" t="str">
        <f t="shared" si="2"/>
        <v>EL430430-ST</v>
      </c>
      <c r="E48" s="142" t="s">
        <v>254</v>
      </c>
      <c r="F48" s="142" t="s">
        <v>96</v>
      </c>
      <c r="G48" s="142" t="s">
        <v>255</v>
      </c>
      <c r="H48" s="244">
        <v>4.99</v>
      </c>
      <c r="I48" s="159">
        <v>3</v>
      </c>
      <c r="J48" s="159">
        <v>200</v>
      </c>
      <c r="K48" s="160"/>
      <c r="L48" s="161"/>
      <c r="M48" s="38"/>
      <c r="N48" s="159">
        <v>618480625189</v>
      </c>
      <c r="O48" s="153" t="s">
        <v>104</v>
      </c>
      <c r="P48" s="178" t="s">
        <v>256</v>
      </c>
      <c r="Q48" s="153" t="s">
        <v>216</v>
      </c>
      <c r="R48" s="153" t="s">
        <v>100</v>
      </c>
      <c r="S48" s="102">
        <v>3532</v>
      </c>
      <c r="T48"/>
    </row>
    <row r="49" spans="1:20" s="57" customFormat="1" ht="15" customHeight="1" x14ac:dyDescent="0.3">
      <c r="A49" s="166">
        <v>2016</v>
      </c>
      <c r="B49" s="141">
        <v>423510</v>
      </c>
      <c r="C49" s="141" t="s">
        <v>260</v>
      </c>
      <c r="D49" s="231" t="str">
        <f t="shared" si="2"/>
        <v>EL423510-ST</v>
      </c>
      <c r="E49" s="142" t="s">
        <v>261</v>
      </c>
      <c r="F49" s="142" t="s">
        <v>96</v>
      </c>
      <c r="G49" s="142" t="s">
        <v>262</v>
      </c>
      <c r="H49" s="244">
        <v>10.75</v>
      </c>
      <c r="I49" s="159">
        <v>3</v>
      </c>
      <c r="J49" s="159">
        <v>24</v>
      </c>
      <c r="K49" s="160"/>
      <c r="L49" s="161"/>
      <c r="M49" s="162"/>
      <c r="N49" s="159">
        <v>618480033106</v>
      </c>
      <c r="O49" s="153" t="s">
        <v>104</v>
      </c>
      <c r="P49" s="178" t="s">
        <v>263</v>
      </c>
      <c r="Q49" s="153" t="s">
        <v>216</v>
      </c>
      <c r="R49" s="153" t="s">
        <v>100</v>
      </c>
      <c r="S49" s="102">
        <v>69217</v>
      </c>
      <c r="T49"/>
    </row>
    <row r="50" spans="1:20" s="57" customFormat="1" ht="15" customHeight="1" x14ac:dyDescent="0.3">
      <c r="A50" s="166">
        <v>2010</v>
      </c>
      <c r="B50" s="141">
        <v>423500</v>
      </c>
      <c r="C50" s="141" t="s">
        <v>220</v>
      </c>
      <c r="D50" s="231" t="str">
        <f t="shared" si="2"/>
        <v>EL423500-ST</v>
      </c>
      <c r="E50" s="142" t="s">
        <v>221</v>
      </c>
      <c r="F50" s="142" t="s">
        <v>96</v>
      </c>
      <c r="G50" s="142" t="s">
        <v>214</v>
      </c>
      <c r="H50" s="244">
        <v>8.25</v>
      </c>
      <c r="I50" s="159">
        <v>3</v>
      </c>
      <c r="J50" s="159">
        <v>48</v>
      </c>
      <c r="K50" s="160"/>
      <c r="L50" s="161"/>
      <c r="M50" s="162"/>
      <c r="N50" s="159">
        <v>618480850260</v>
      </c>
      <c r="O50" s="153" t="s">
        <v>104</v>
      </c>
      <c r="P50" s="178" t="s">
        <v>222</v>
      </c>
      <c r="Q50" s="153" t="s">
        <v>216</v>
      </c>
      <c r="R50" s="153" t="s">
        <v>100</v>
      </c>
      <c r="S50" s="102">
        <v>3520</v>
      </c>
      <c r="T50"/>
    </row>
    <row r="51" spans="1:20" s="57" customFormat="1" ht="15" customHeight="1" x14ac:dyDescent="0.3">
      <c r="A51" s="166">
        <v>2021</v>
      </c>
      <c r="B51" s="141">
        <v>412820</v>
      </c>
      <c r="C51" s="141" t="s">
        <v>223</v>
      </c>
      <c r="D51" s="231" t="str">
        <f t="shared" si="2"/>
        <v>EL412820-ST</v>
      </c>
      <c r="E51" s="142" t="s">
        <v>224</v>
      </c>
      <c r="F51" s="142" t="s">
        <v>96</v>
      </c>
      <c r="G51" s="142" t="s">
        <v>214</v>
      </c>
      <c r="H51" s="244">
        <v>14.99</v>
      </c>
      <c r="I51" s="159">
        <v>3</v>
      </c>
      <c r="J51" s="159">
        <v>48</v>
      </c>
      <c r="K51" s="160"/>
      <c r="L51" s="161"/>
      <c r="M51" s="38"/>
      <c r="N51" s="159">
        <v>618480043761</v>
      </c>
      <c r="O51" s="153" t="s">
        <v>104</v>
      </c>
      <c r="P51" s="178" t="s">
        <v>225</v>
      </c>
      <c r="Q51" s="153" t="s">
        <v>216</v>
      </c>
      <c r="R51" s="153" t="s">
        <v>100</v>
      </c>
      <c r="S51" s="102">
        <v>71273</v>
      </c>
      <c r="T51"/>
    </row>
    <row r="52" spans="1:20" s="57" customFormat="1" ht="15" customHeight="1" x14ac:dyDescent="0.3">
      <c r="A52" s="166">
        <v>2022</v>
      </c>
      <c r="B52" s="141">
        <v>412819</v>
      </c>
      <c r="C52" s="141" t="s">
        <v>229</v>
      </c>
      <c r="D52" s="231" t="str">
        <f t="shared" si="2"/>
        <v>EL412819-ST</v>
      </c>
      <c r="E52" s="142" t="s">
        <v>230</v>
      </c>
      <c r="F52" s="142" t="s">
        <v>96</v>
      </c>
      <c r="G52" s="142" t="s">
        <v>214</v>
      </c>
      <c r="H52" s="244">
        <v>14.99</v>
      </c>
      <c r="I52" s="159">
        <v>3</v>
      </c>
      <c r="J52" s="159">
        <v>48</v>
      </c>
      <c r="K52" s="160"/>
      <c r="L52" s="161"/>
      <c r="M52" s="162"/>
      <c r="N52" s="159">
        <v>618480043747</v>
      </c>
      <c r="O52" s="153" t="s">
        <v>4591</v>
      </c>
      <c r="P52" s="178" t="s">
        <v>231</v>
      </c>
      <c r="Q52" s="153" t="s">
        <v>216</v>
      </c>
      <c r="R52" s="153" t="s">
        <v>100</v>
      </c>
      <c r="S52" s="102">
        <v>76528</v>
      </c>
      <c r="T52"/>
    </row>
    <row r="53" spans="1:20" s="57" customFormat="1" ht="15" customHeight="1" x14ac:dyDescent="0.3">
      <c r="A53" s="166">
        <v>2023</v>
      </c>
      <c r="B53" s="141">
        <v>412818</v>
      </c>
      <c r="C53" s="141" t="s">
        <v>217</v>
      </c>
      <c r="D53" s="231" t="str">
        <f t="shared" si="2"/>
        <v>EL412818-ST</v>
      </c>
      <c r="E53" s="142" t="s">
        <v>218</v>
      </c>
      <c r="F53" s="142" t="s">
        <v>96</v>
      </c>
      <c r="G53" s="142" t="s">
        <v>214</v>
      </c>
      <c r="H53" s="244">
        <v>15.75</v>
      </c>
      <c r="I53" s="159">
        <v>3</v>
      </c>
      <c r="J53" s="159"/>
      <c r="K53" s="160"/>
      <c r="L53" s="161"/>
      <c r="M53" s="162"/>
      <c r="N53" s="159">
        <v>618480043730</v>
      </c>
      <c r="O53" s="153" t="s">
        <v>104</v>
      </c>
      <c r="P53" s="178" t="s">
        <v>219</v>
      </c>
      <c r="Q53" s="153" t="s">
        <v>216</v>
      </c>
      <c r="R53" s="153" t="s">
        <v>100</v>
      </c>
      <c r="S53" s="102">
        <v>76996</v>
      </c>
      <c r="T53"/>
    </row>
    <row r="54" spans="1:20" s="57" customFormat="1" ht="15" customHeight="1" x14ac:dyDescent="0.3">
      <c r="A54" s="166">
        <v>2016</v>
      </c>
      <c r="B54" s="141">
        <v>412780</v>
      </c>
      <c r="C54" s="141" t="s">
        <v>232</v>
      </c>
      <c r="D54" s="231" t="str">
        <f t="shared" si="2"/>
        <v>EL412780-ST</v>
      </c>
      <c r="E54" s="142" t="s">
        <v>233</v>
      </c>
      <c r="F54" s="142" t="s">
        <v>96</v>
      </c>
      <c r="G54" s="142" t="s">
        <v>214</v>
      </c>
      <c r="H54" s="244">
        <v>9.99</v>
      </c>
      <c r="I54" s="159">
        <v>3</v>
      </c>
      <c r="J54" s="159">
        <v>48</v>
      </c>
      <c r="K54" s="160"/>
      <c r="L54" s="161"/>
      <c r="M54" s="38"/>
      <c r="N54" s="159">
        <v>618480027877</v>
      </c>
      <c r="O54" s="153" t="s">
        <v>104</v>
      </c>
      <c r="P54" s="178" t="s">
        <v>234</v>
      </c>
      <c r="Q54" s="153" t="s">
        <v>216</v>
      </c>
      <c r="R54" s="153" t="s">
        <v>100</v>
      </c>
      <c r="S54" s="102">
        <v>37020</v>
      </c>
      <c r="T54"/>
    </row>
    <row r="55" spans="1:20" s="57" customFormat="1" ht="15" customHeight="1" x14ac:dyDescent="0.3">
      <c r="A55" s="166">
        <v>2010</v>
      </c>
      <c r="B55" s="141">
        <v>291090</v>
      </c>
      <c r="C55" s="141" t="s">
        <v>257</v>
      </c>
      <c r="D55" s="231" t="str">
        <f t="shared" si="2"/>
        <v>EL291090-ST</v>
      </c>
      <c r="E55" s="142" t="s">
        <v>258</v>
      </c>
      <c r="F55" s="142" t="s">
        <v>96</v>
      </c>
      <c r="G55" s="142" t="s">
        <v>255</v>
      </c>
      <c r="H55" s="244">
        <v>14.99</v>
      </c>
      <c r="I55" s="159">
        <v>3</v>
      </c>
      <c r="J55" s="159">
        <v>48</v>
      </c>
      <c r="K55" s="160"/>
      <c r="L55" s="161"/>
      <c r="M55" s="162"/>
      <c r="N55" s="159">
        <v>618480625165</v>
      </c>
      <c r="O55" s="153" t="s">
        <v>104</v>
      </c>
      <c r="P55" s="178" t="s">
        <v>259</v>
      </c>
      <c r="Q55" s="153" t="s">
        <v>216</v>
      </c>
      <c r="R55" s="153" t="s">
        <v>100</v>
      </c>
      <c r="S55" s="102">
        <v>3419</v>
      </c>
      <c r="T55"/>
    </row>
    <row r="56" spans="1:20" s="57" customFormat="1" ht="15" customHeight="1" x14ac:dyDescent="0.3">
      <c r="A56" s="166">
        <v>2010</v>
      </c>
      <c r="B56" s="141">
        <v>291080</v>
      </c>
      <c r="C56" s="141" t="s">
        <v>250</v>
      </c>
      <c r="D56" s="231" t="str">
        <f t="shared" si="2"/>
        <v>EL291080-ST</v>
      </c>
      <c r="E56" s="142" t="s">
        <v>251</v>
      </c>
      <c r="F56" s="142" t="s">
        <v>96</v>
      </c>
      <c r="G56" s="142" t="s">
        <v>239</v>
      </c>
      <c r="H56" s="244">
        <v>14.99</v>
      </c>
      <c r="I56" s="159">
        <v>3</v>
      </c>
      <c r="J56" s="159">
        <v>24</v>
      </c>
      <c r="K56" s="160"/>
      <c r="L56" s="161"/>
      <c r="M56" s="162"/>
      <c r="N56" s="159">
        <v>618480625158</v>
      </c>
      <c r="O56" s="153" t="s">
        <v>104</v>
      </c>
      <c r="P56" s="178" t="s">
        <v>252</v>
      </c>
      <c r="Q56" s="153" t="s">
        <v>216</v>
      </c>
      <c r="R56" s="153" t="s">
        <v>100</v>
      </c>
      <c r="S56" s="102">
        <v>3418</v>
      </c>
      <c r="T56"/>
    </row>
    <row r="57" spans="1:20" s="57" customFormat="1" ht="15" customHeight="1" x14ac:dyDescent="0.3">
      <c r="A57" s="166">
        <v>2010</v>
      </c>
      <c r="B57" s="141">
        <v>291070</v>
      </c>
      <c r="C57" s="141" t="s">
        <v>247</v>
      </c>
      <c r="D57" s="231" t="str">
        <f t="shared" si="2"/>
        <v>EL291070-ST</v>
      </c>
      <c r="E57" s="142" t="s">
        <v>248</v>
      </c>
      <c r="F57" s="142" t="s">
        <v>96</v>
      </c>
      <c r="G57" s="142" t="s">
        <v>239</v>
      </c>
      <c r="H57" s="244">
        <v>15.75</v>
      </c>
      <c r="I57" s="159">
        <v>3</v>
      </c>
      <c r="J57" s="159">
        <v>24</v>
      </c>
      <c r="K57" s="160"/>
      <c r="L57" s="161"/>
      <c r="M57" s="38"/>
      <c r="N57" s="159">
        <v>618480625127</v>
      </c>
      <c r="O57" s="153" t="s">
        <v>104</v>
      </c>
      <c r="P57" s="178" t="s">
        <v>249</v>
      </c>
      <c r="Q57" s="153" t="s">
        <v>216</v>
      </c>
      <c r="R57" s="153" t="s">
        <v>100</v>
      </c>
      <c r="S57" s="102">
        <v>3417</v>
      </c>
      <c r="T57"/>
    </row>
    <row r="58" spans="1:20" s="57" customFormat="1" ht="15" customHeight="1" x14ac:dyDescent="0.3">
      <c r="A58" s="166">
        <v>2010</v>
      </c>
      <c r="B58" s="141">
        <v>291060</v>
      </c>
      <c r="C58" s="141" t="s">
        <v>244</v>
      </c>
      <c r="D58" s="231" t="str">
        <f t="shared" si="2"/>
        <v>EL291060-ST</v>
      </c>
      <c r="E58" s="142" t="s">
        <v>245</v>
      </c>
      <c r="F58" s="142" t="s">
        <v>96</v>
      </c>
      <c r="G58" s="142" t="s">
        <v>239</v>
      </c>
      <c r="H58" s="244">
        <v>18.25</v>
      </c>
      <c r="I58" s="159">
        <v>3</v>
      </c>
      <c r="J58" s="159">
        <v>24</v>
      </c>
      <c r="K58" s="160"/>
      <c r="L58" s="161"/>
      <c r="M58" s="38"/>
      <c r="N58" s="159">
        <v>618480625110</v>
      </c>
      <c r="O58" s="153" t="s">
        <v>104</v>
      </c>
      <c r="P58" s="178" t="s">
        <v>246</v>
      </c>
      <c r="Q58" s="153" t="s">
        <v>216</v>
      </c>
      <c r="R58" s="153" t="s">
        <v>100</v>
      </c>
      <c r="S58" s="102">
        <v>3416</v>
      </c>
      <c r="T58"/>
    </row>
    <row r="59" spans="1:20" s="57" customFormat="1" ht="15" customHeight="1" x14ac:dyDescent="0.3">
      <c r="A59" s="166">
        <v>2022</v>
      </c>
      <c r="B59" s="141">
        <v>251303</v>
      </c>
      <c r="C59" s="141" t="s">
        <v>273</v>
      </c>
      <c r="D59" s="231" t="str">
        <f t="shared" si="2"/>
        <v>EL251303-ST</v>
      </c>
      <c r="E59" s="142" t="s">
        <v>274</v>
      </c>
      <c r="F59" s="142" t="s">
        <v>96</v>
      </c>
      <c r="G59" s="142" t="s">
        <v>103</v>
      </c>
      <c r="H59" s="244">
        <v>21.99</v>
      </c>
      <c r="I59" s="159">
        <v>3</v>
      </c>
      <c r="J59" s="159">
        <v>36</v>
      </c>
      <c r="K59" s="160"/>
      <c r="L59" s="161"/>
      <c r="M59" s="162"/>
      <c r="N59" s="159">
        <v>618480043754</v>
      </c>
      <c r="O59" s="153" t="s">
        <v>98</v>
      </c>
      <c r="P59" s="178" t="s">
        <v>275</v>
      </c>
      <c r="Q59" s="153" t="s">
        <v>216</v>
      </c>
      <c r="R59" s="153" t="s">
        <v>100</v>
      </c>
      <c r="S59" s="102">
        <v>80778</v>
      </c>
      <c r="T59"/>
    </row>
    <row r="60" spans="1:20" ht="15" customHeight="1" x14ac:dyDescent="0.3">
      <c r="A60" s="166">
        <v>2010</v>
      </c>
      <c r="B60" s="141">
        <v>250100</v>
      </c>
      <c r="C60" s="141" t="s">
        <v>241</v>
      </c>
      <c r="D60" s="231" t="str">
        <f t="shared" si="2"/>
        <v>EL250100-ST</v>
      </c>
      <c r="E60" s="142" t="s">
        <v>242</v>
      </c>
      <c r="F60" s="142" t="s">
        <v>96</v>
      </c>
      <c r="G60" s="142" t="s">
        <v>239</v>
      </c>
      <c r="H60" s="244">
        <v>14.5</v>
      </c>
      <c r="I60" s="159">
        <v>3</v>
      </c>
      <c r="J60" s="159">
        <v>24</v>
      </c>
      <c r="L60" s="161"/>
      <c r="M60" s="38"/>
      <c r="N60" s="159">
        <v>618480625196</v>
      </c>
      <c r="O60" s="153" t="s">
        <v>104</v>
      </c>
      <c r="P60" s="178" t="s">
        <v>243</v>
      </c>
      <c r="Q60" s="153" t="s">
        <v>216</v>
      </c>
      <c r="R60" s="153" t="s">
        <v>100</v>
      </c>
      <c r="S60" s="102">
        <v>3374</v>
      </c>
    </row>
    <row r="61" spans="1:20" ht="15" customHeight="1" x14ac:dyDescent="0.3">
      <c r="A61" s="166">
        <v>2010</v>
      </c>
      <c r="B61" s="141">
        <v>103700</v>
      </c>
      <c r="C61" s="141" t="s">
        <v>237</v>
      </c>
      <c r="D61" s="231" t="str">
        <f t="shared" si="2"/>
        <v>EL103700-ST</v>
      </c>
      <c r="E61" s="142" t="s">
        <v>238</v>
      </c>
      <c r="F61" s="142" t="s">
        <v>96</v>
      </c>
      <c r="G61" s="142" t="s">
        <v>239</v>
      </c>
      <c r="H61" s="244">
        <v>10.75</v>
      </c>
      <c r="I61" s="159">
        <v>3</v>
      </c>
      <c r="J61" s="159">
        <v>48</v>
      </c>
      <c r="L61" s="161"/>
      <c r="M61" s="38"/>
      <c r="N61" s="159">
        <v>618480625134</v>
      </c>
      <c r="O61" s="153" t="s">
        <v>104</v>
      </c>
      <c r="P61" s="178" t="s">
        <v>240</v>
      </c>
      <c r="Q61" s="153" t="s">
        <v>216</v>
      </c>
      <c r="R61" s="153" t="s">
        <v>100</v>
      </c>
      <c r="S61" s="102">
        <v>68978</v>
      </c>
    </row>
    <row r="62" spans="1:20" ht="15" customHeight="1" x14ac:dyDescent="0.3">
      <c r="A62" s="229">
        <v>2025</v>
      </c>
      <c r="B62" s="220">
        <v>95834</v>
      </c>
      <c r="C62" s="220" t="s">
        <v>282</v>
      </c>
      <c r="D62" s="231" t="str">
        <f t="shared" si="2"/>
        <v>EL95834-ST</v>
      </c>
      <c r="E62" s="32" t="s">
        <v>283</v>
      </c>
      <c r="F62" s="142" t="s">
        <v>96</v>
      </c>
      <c r="G62" s="142" t="s">
        <v>284</v>
      </c>
      <c r="H62" s="244">
        <v>38.99</v>
      </c>
      <c r="I62" s="159">
        <v>3</v>
      </c>
      <c r="J62" s="159"/>
      <c r="L62" s="161"/>
      <c r="N62" s="159"/>
      <c r="O62" s="200" t="s">
        <v>104</v>
      </c>
      <c r="Q62" s="153" t="s">
        <v>216</v>
      </c>
      <c r="R62" s="201" t="s">
        <v>57</v>
      </c>
      <c r="S62" s="32"/>
    </row>
    <row r="63" spans="1:20" s="57" customFormat="1" ht="15" customHeight="1" x14ac:dyDescent="0.3">
      <c r="A63" s="166">
        <v>2022</v>
      </c>
      <c r="B63" s="141">
        <v>412814</v>
      </c>
      <c r="C63" s="141" t="s">
        <v>298</v>
      </c>
      <c r="D63" s="231" t="str">
        <f t="shared" si="2"/>
        <v>EL412814-ST</v>
      </c>
      <c r="E63" s="142" t="s">
        <v>299</v>
      </c>
      <c r="F63" s="142" t="s">
        <v>96</v>
      </c>
      <c r="G63" s="142" t="s">
        <v>103</v>
      </c>
      <c r="H63" s="244">
        <v>14.99</v>
      </c>
      <c r="I63" s="159">
        <v>3</v>
      </c>
      <c r="J63" s="159">
        <v>48</v>
      </c>
      <c r="K63" s="160"/>
      <c r="L63" s="161"/>
      <c r="M63" s="162"/>
      <c r="N63" s="159">
        <v>618480043693</v>
      </c>
      <c r="O63" s="153" t="s">
        <v>98</v>
      </c>
      <c r="P63" s="178" t="s">
        <v>300</v>
      </c>
      <c r="Q63" s="153" t="s">
        <v>288</v>
      </c>
      <c r="R63" s="153" t="s">
        <v>100</v>
      </c>
      <c r="S63" s="102">
        <v>78415</v>
      </c>
      <c r="T63"/>
    </row>
    <row r="64" spans="1:20" s="57" customFormat="1" ht="15" customHeight="1" x14ac:dyDescent="0.3">
      <c r="A64" s="166">
        <v>2022</v>
      </c>
      <c r="B64" s="141">
        <v>412813</v>
      </c>
      <c r="C64" s="141" t="s">
        <v>285</v>
      </c>
      <c r="D64" s="231" t="str">
        <f t="shared" si="2"/>
        <v>EL412813-ST</v>
      </c>
      <c r="E64" s="142" t="s">
        <v>286</v>
      </c>
      <c r="F64" s="142" t="s">
        <v>96</v>
      </c>
      <c r="G64" s="142" t="s">
        <v>103</v>
      </c>
      <c r="H64" s="244">
        <v>14.99</v>
      </c>
      <c r="I64" s="159">
        <v>3</v>
      </c>
      <c r="J64" s="159">
        <v>36</v>
      </c>
      <c r="K64" s="160"/>
      <c r="L64" s="161"/>
      <c r="M64" s="162"/>
      <c r="N64" s="159">
        <v>618480043686</v>
      </c>
      <c r="O64" s="153" t="s">
        <v>4591</v>
      </c>
      <c r="P64" s="178" t="s">
        <v>287</v>
      </c>
      <c r="Q64" s="153" t="s">
        <v>288</v>
      </c>
      <c r="R64" s="153" t="s">
        <v>100</v>
      </c>
      <c r="S64" s="102">
        <v>80308</v>
      </c>
      <c r="T64"/>
    </row>
    <row r="65" spans="1:20" s="57" customFormat="1" ht="15" customHeight="1" x14ac:dyDescent="0.3">
      <c r="A65" s="166">
        <v>2022</v>
      </c>
      <c r="B65" s="141">
        <v>412812</v>
      </c>
      <c r="C65" s="141" t="s">
        <v>292</v>
      </c>
      <c r="D65" s="231" t="str">
        <f t="shared" si="2"/>
        <v>EL412812-ST</v>
      </c>
      <c r="E65" s="142" t="s">
        <v>293</v>
      </c>
      <c r="F65" s="142" t="s">
        <v>96</v>
      </c>
      <c r="G65" s="142" t="s">
        <v>103</v>
      </c>
      <c r="H65" s="244">
        <v>14.99</v>
      </c>
      <c r="I65" s="159">
        <v>3</v>
      </c>
      <c r="J65" s="159">
        <v>36</v>
      </c>
      <c r="K65" s="160"/>
      <c r="L65" s="161"/>
      <c r="M65" s="162"/>
      <c r="N65" s="159">
        <v>618480043679</v>
      </c>
      <c r="O65" s="153" t="s">
        <v>98</v>
      </c>
      <c r="P65" s="178" t="s">
        <v>294</v>
      </c>
      <c r="Q65" s="153" t="s">
        <v>288</v>
      </c>
      <c r="R65" s="153" t="s">
        <v>100</v>
      </c>
      <c r="S65" s="102">
        <v>80311</v>
      </c>
      <c r="T65"/>
    </row>
    <row r="66" spans="1:20" s="57" customFormat="1" ht="15" customHeight="1" x14ac:dyDescent="0.3">
      <c r="A66" s="166">
        <v>2021</v>
      </c>
      <c r="B66" s="141">
        <v>412811</v>
      </c>
      <c r="C66" s="141" t="s">
        <v>295</v>
      </c>
      <c r="D66" s="231" t="str">
        <f t="shared" si="2"/>
        <v>EL412811-ST</v>
      </c>
      <c r="E66" s="142" t="s">
        <v>296</v>
      </c>
      <c r="F66" s="142" t="s">
        <v>96</v>
      </c>
      <c r="G66" s="142" t="s">
        <v>103</v>
      </c>
      <c r="H66" s="244">
        <v>14.99</v>
      </c>
      <c r="I66" s="159">
        <v>3</v>
      </c>
      <c r="J66" s="159">
        <v>48</v>
      </c>
      <c r="K66" s="160"/>
      <c r="L66" s="161"/>
      <c r="M66" s="162"/>
      <c r="N66" s="159">
        <v>618480043662</v>
      </c>
      <c r="O66" s="153" t="s">
        <v>104</v>
      </c>
      <c r="P66" s="178" t="s">
        <v>297</v>
      </c>
      <c r="Q66" s="153" t="s">
        <v>288</v>
      </c>
      <c r="R66" s="153" t="s">
        <v>100</v>
      </c>
      <c r="S66" s="102">
        <v>71121</v>
      </c>
      <c r="T66"/>
    </row>
    <row r="67" spans="1:20" s="57" customFormat="1" ht="15" customHeight="1" x14ac:dyDescent="0.3">
      <c r="A67" s="166">
        <v>2021</v>
      </c>
      <c r="B67" s="141">
        <v>412810</v>
      </c>
      <c r="C67" s="141" t="s">
        <v>289</v>
      </c>
      <c r="D67" s="231" t="str">
        <f t="shared" si="2"/>
        <v>EL412810-ST</v>
      </c>
      <c r="E67" s="142" t="s">
        <v>290</v>
      </c>
      <c r="F67" s="142" t="s">
        <v>96</v>
      </c>
      <c r="G67" s="142" t="s">
        <v>103</v>
      </c>
      <c r="H67" s="244">
        <v>14.99</v>
      </c>
      <c r="I67" s="159">
        <v>3</v>
      </c>
      <c r="J67" s="159">
        <v>36</v>
      </c>
      <c r="K67" s="160"/>
      <c r="L67" s="161"/>
      <c r="M67" s="162"/>
      <c r="N67" s="159">
        <v>618480043655</v>
      </c>
      <c r="O67" s="153" t="s">
        <v>104</v>
      </c>
      <c r="P67" s="178" t="s">
        <v>291</v>
      </c>
      <c r="Q67" s="153" t="s">
        <v>288</v>
      </c>
      <c r="R67" s="153" t="s">
        <v>100</v>
      </c>
      <c r="S67" s="102">
        <v>71269</v>
      </c>
      <c r="T67"/>
    </row>
    <row r="68" spans="1:20" s="57" customFormat="1" ht="15" customHeight="1" x14ac:dyDescent="0.3">
      <c r="A68" s="166">
        <v>2024</v>
      </c>
      <c r="B68" s="141">
        <v>453497</v>
      </c>
      <c r="C68" s="141" t="s">
        <v>334</v>
      </c>
      <c r="D68" s="231" t="str">
        <f t="shared" si="2"/>
        <v>EL453497-ST</v>
      </c>
      <c r="E68" s="142" t="s">
        <v>335</v>
      </c>
      <c r="F68" s="142" t="s">
        <v>96</v>
      </c>
      <c r="G68" s="142" t="s">
        <v>336</v>
      </c>
      <c r="H68" s="245">
        <v>24.99</v>
      </c>
      <c r="I68" s="166">
        <v>1</v>
      </c>
      <c r="J68" s="166"/>
      <c r="K68" s="160"/>
      <c r="L68" s="170"/>
      <c r="M68" s="162"/>
      <c r="N68" s="169">
        <v>889851318225</v>
      </c>
      <c r="O68" s="153" t="s">
        <v>320</v>
      </c>
      <c r="P68" s="181" t="s">
        <v>337</v>
      </c>
      <c r="Q68" s="142" t="s">
        <v>305</v>
      </c>
      <c r="R68" s="142" t="s">
        <v>161</v>
      </c>
      <c r="S68" s="102"/>
      <c r="T68"/>
    </row>
    <row r="69" spans="1:20" s="57" customFormat="1" ht="15" customHeight="1" x14ac:dyDescent="0.3">
      <c r="A69" s="166">
        <v>2023</v>
      </c>
      <c r="B69" s="141">
        <v>453494</v>
      </c>
      <c r="C69" s="140" t="s">
        <v>338</v>
      </c>
      <c r="D69" s="231" t="str">
        <f t="shared" si="2"/>
        <v>EL453494-ST</v>
      </c>
      <c r="E69" s="142" t="s">
        <v>339</v>
      </c>
      <c r="F69" s="142" t="s">
        <v>96</v>
      </c>
      <c r="G69" s="143" t="s">
        <v>340</v>
      </c>
      <c r="H69" s="244">
        <v>24.99</v>
      </c>
      <c r="I69" s="159">
        <v>1</v>
      </c>
      <c r="J69" s="159"/>
      <c r="K69" s="160"/>
      <c r="L69" s="161"/>
      <c r="M69" s="162"/>
      <c r="N69" s="159">
        <v>889851263952</v>
      </c>
      <c r="O69" s="153" t="s">
        <v>150</v>
      </c>
      <c r="P69" s="181" t="s">
        <v>341</v>
      </c>
      <c r="Q69" s="153" t="s">
        <v>305</v>
      </c>
      <c r="R69" s="153" t="s">
        <v>100</v>
      </c>
      <c r="S69" s="33" t="e">
        <v>#N/A</v>
      </c>
      <c r="T69"/>
    </row>
    <row r="70" spans="1:20" s="57" customFormat="1" ht="15" customHeight="1" x14ac:dyDescent="0.3">
      <c r="A70" s="166">
        <v>2024</v>
      </c>
      <c r="B70" s="141">
        <v>453493</v>
      </c>
      <c r="C70" s="141" t="s">
        <v>317</v>
      </c>
      <c r="D70" s="231" t="str">
        <f t="shared" si="2"/>
        <v>EL453493-ST</v>
      </c>
      <c r="E70" s="142" t="s">
        <v>318</v>
      </c>
      <c r="F70" s="142" t="s">
        <v>96</v>
      </c>
      <c r="G70" s="142" t="s">
        <v>319</v>
      </c>
      <c r="H70" s="245">
        <v>24.99</v>
      </c>
      <c r="I70" s="166">
        <v>3</v>
      </c>
      <c r="J70" s="166"/>
      <c r="K70" s="160"/>
      <c r="L70" s="170"/>
      <c r="M70" s="162"/>
      <c r="N70" s="169">
        <v>889851318065</v>
      </c>
      <c r="O70" s="153" t="s">
        <v>320</v>
      </c>
      <c r="P70" s="181" t="s">
        <v>321</v>
      </c>
      <c r="Q70" s="142" t="s">
        <v>305</v>
      </c>
      <c r="R70" s="142" t="s">
        <v>161</v>
      </c>
      <c r="S70" s="102"/>
      <c r="T70"/>
    </row>
    <row r="71" spans="1:20" s="57" customFormat="1" ht="15" customHeight="1" x14ac:dyDescent="0.3">
      <c r="A71" s="166">
        <v>2023</v>
      </c>
      <c r="B71" s="141">
        <v>453492</v>
      </c>
      <c r="C71" s="141" t="s">
        <v>306</v>
      </c>
      <c r="D71" s="231" t="str">
        <f t="shared" si="2"/>
        <v>EL453492-ST</v>
      </c>
      <c r="E71" s="142" t="s">
        <v>307</v>
      </c>
      <c r="F71" s="142" t="s">
        <v>96</v>
      </c>
      <c r="G71" s="143" t="s">
        <v>178</v>
      </c>
      <c r="H71" s="244">
        <v>24.99</v>
      </c>
      <c r="I71" s="159">
        <v>1</v>
      </c>
      <c r="J71" s="159"/>
      <c r="K71" s="160"/>
      <c r="L71" s="161"/>
      <c r="M71" s="162"/>
      <c r="N71" s="159">
        <v>889851263938</v>
      </c>
      <c r="O71" s="153" t="s">
        <v>308</v>
      </c>
      <c r="P71" s="181" t="s">
        <v>309</v>
      </c>
      <c r="Q71" s="153" t="s">
        <v>305</v>
      </c>
      <c r="R71" s="153" t="s">
        <v>100</v>
      </c>
      <c r="S71" s="33" t="e">
        <v>#N/A</v>
      </c>
      <c r="T71"/>
    </row>
    <row r="72" spans="1:20" s="57" customFormat="1" ht="15" customHeight="1" x14ac:dyDescent="0.3">
      <c r="A72" s="166">
        <v>2023</v>
      </c>
      <c r="B72" s="141">
        <v>453491</v>
      </c>
      <c r="C72" s="140" t="s">
        <v>326</v>
      </c>
      <c r="D72" s="231" t="str">
        <f t="shared" si="2"/>
        <v>EL453491-ST</v>
      </c>
      <c r="E72" s="142" t="s">
        <v>327</v>
      </c>
      <c r="F72" s="142" t="s">
        <v>96</v>
      </c>
      <c r="G72" s="143" t="s">
        <v>328</v>
      </c>
      <c r="H72" s="244">
        <v>24.99</v>
      </c>
      <c r="I72" s="159">
        <v>1</v>
      </c>
      <c r="J72" s="159"/>
      <c r="K72" s="160"/>
      <c r="L72" s="161"/>
      <c r="M72" s="162"/>
      <c r="N72" s="159">
        <v>889851263921</v>
      </c>
      <c r="O72" s="153" t="s">
        <v>4591</v>
      </c>
      <c r="P72" s="181" t="s">
        <v>329</v>
      </c>
      <c r="Q72" s="153" t="s">
        <v>305</v>
      </c>
      <c r="R72" s="153" t="s">
        <v>100</v>
      </c>
      <c r="S72" s="33" t="e">
        <v>#N/A</v>
      </c>
      <c r="T72"/>
    </row>
    <row r="73" spans="1:20" s="57" customFormat="1" ht="15" customHeight="1" x14ac:dyDescent="0.3">
      <c r="A73" s="166">
        <v>2023</v>
      </c>
      <c r="B73" s="141">
        <v>453490</v>
      </c>
      <c r="C73" s="141" t="s">
        <v>322</v>
      </c>
      <c r="D73" s="231" t="str">
        <f t="shared" si="2"/>
        <v>EL453490-ST</v>
      </c>
      <c r="E73" s="142" t="s">
        <v>323</v>
      </c>
      <c r="F73" s="142" t="s">
        <v>96</v>
      </c>
      <c r="G73" s="143" t="s">
        <v>103</v>
      </c>
      <c r="H73" s="244">
        <v>24.99</v>
      </c>
      <c r="I73" s="159">
        <v>1</v>
      </c>
      <c r="J73" s="159"/>
      <c r="K73" s="160"/>
      <c r="L73" s="161"/>
      <c r="M73" s="162"/>
      <c r="N73" s="159">
        <v>889851263914</v>
      </c>
      <c r="O73" s="153" t="s">
        <v>324</v>
      </c>
      <c r="P73" s="178" t="s">
        <v>325</v>
      </c>
      <c r="Q73" s="153" t="s">
        <v>305</v>
      </c>
      <c r="R73" s="153" t="s">
        <v>100</v>
      </c>
      <c r="S73" s="102">
        <v>88125</v>
      </c>
      <c r="T73"/>
    </row>
    <row r="74" spans="1:20" s="57" customFormat="1" ht="15" customHeight="1" x14ac:dyDescent="0.3">
      <c r="A74" s="166">
        <v>2022</v>
      </c>
      <c r="B74" s="141">
        <v>453210</v>
      </c>
      <c r="C74" s="141" t="s">
        <v>364</v>
      </c>
      <c r="D74" s="231" t="str">
        <f t="shared" si="2"/>
        <v>EL453210-ST</v>
      </c>
      <c r="E74" s="142" t="s">
        <v>365</v>
      </c>
      <c r="F74" s="142" t="s">
        <v>96</v>
      </c>
      <c r="G74" s="143" t="s">
        <v>366</v>
      </c>
      <c r="H74" s="244">
        <v>24.99</v>
      </c>
      <c r="I74" s="159">
        <v>1</v>
      </c>
      <c r="J74" s="159" t="s">
        <v>303</v>
      </c>
      <c r="K74" s="160"/>
      <c r="L74" s="161"/>
      <c r="M74" s="162"/>
      <c r="N74" s="159">
        <v>889851218136</v>
      </c>
      <c r="O74" s="153" t="s">
        <v>104</v>
      </c>
      <c r="P74" s="178" t="s">
        <v>367</v>
      </c>
      <c r="Q74" s="142" t="s">
        <v>305</v>
      </c>
      <c r="R74" s="153" t="s">
        <v>100</v>
      </c>
      <c r="S74" s="102">
        <v>84345</v>
      </c>
      <c r="T74"/>
    </row>
    <row r="75" spans="1:20" s="57" customFormat="1" ht="15" customHeight="1" x14ac:dyDescent="0.3">
      <c r="A75" s="166">
        <v>2022</v>
      </c>
      <c r="B75" s="141">
        <v>453209</v>
      </c>
      <c r="C75" s="141" t="s">
        <v>330</v>
      </c>
      <c r="D75" s="231" t="str">
        <f t="shared" si="2"/>
        <v>EL453209-ST</v>
      </c>
      <c r="E75" s="142" t="s">
        <v>331</v>
      </c>
      <c r="F75" s="142" t="s">
        <v>96</v>
      </c>
      <c r="G75" s="142" t="s">
        <v>332</v>
      </c>
      <c r="H75" s="244">
        <v>24.99</v>
      </c>
      <c r="I75" s="159">
        <v>1</v>
      </c>
      <c r="J75" s="159" t="s">
        <v>303</v>
      </c>
      <c r="K75" s="160"/>
      <c r="L75" s="161"/>
      <c r="M75" s="162"/>
      <c r="N75" s="159">
        <v>889851218051</v>
      </c>
      <c r="O75" s="153" t="s">
        <v>4591</v>
      </c>
      <c r="P75" s="181" t="s">
        <v>333</v>
      </c>
      <c r="Q75" s="153" t="s">
        <v>305</v>
      </c>
      <c r="R75" s="153" t="s">
        <v>100</v>
      </c>
      <c r="S75" s="102">
        <v>87002</v>
      </c>
      <c r="T75"/>
    </row>
    <row r="76" spans="1:20" s="57" customFormat="1" ht="15" customHeight="1" x14ac:dyDescent="0.3">
      <c r="A76" s="166">
        <v>2022</v>
      </c>
      <c r="B76" s="141">
        <v>453208</v>
      </c>
      <c r="C76" s="141" t="s">
        <v>360</v>
      </c>
      <c r="D76" s="231" t="str">
        <f t="shared" si="2"/>
        <v>EL453208-ST</v>
      </c>
      <c r="E76" s="142" t="s">
        <v>361</v>
      </c>
      <c r="F76" s="142" t="s">
        <v>96</v>
      </c>
      <c r="G76" s="142" t="s">
        <v>362</v>
      </c>
      <c r="H76" s="244">
        <v>24.99</v>
      </c>
      <c r="I76" s="159">
        <v>1</v>
      </c>
      <c r="J76" s="159">
        <v>24</v>
      </c>
      <c r="K76" s="160"/>
      <c r="L76" s="161"/>
      <c r="M76" s="162"/>
      <c r="N76" s="159">
        <v>889851218044</v>
      </c>
      <c r="O76" s="153" t="s">
        <v>104</v>
      </c>
      <c r="P76" s="178" t="s">
        <v>363</v>
      </c>
      <c r="Q76" s="153" t="s">
        <v>305</v>
      </c>
      <c r="R76" s="153" t="s">
        <v>100</v>
      </c>
      <c r="S76" s="102">
        <v>82375</v>
      </c>
      <c r="T76"/>
    </row>
    <row r="77" spans="1:20" s="57" customFormat="1" ht="15" customHeight="1" x14ac:dyDescent="0.3">
      <c r="A77" s="166">
        <v>2022</v>
      </c>
      <c r="B77" s="141">
        <v>453207</v>
      </c>
      <c r="C77" s="141" t="s">
        <v>352</v>
      </c>
      <c r="D77" s="231" t="str">
        <f t="shared" si="2"/>
        <v>EL453207-ST</v>
      </c>
      <c r="E77" s="142" t="s">
        <v>353</v>
      </c>
      <c r="F77" s="142" t="s">
        <v>96</v>
      </c>
      <c r="G77" s="142" t="s">
        <v>354</v>
      </c>
      <c r="H77" s="244">
        <v>24.99</v>
      </c>
      <c r="I77" s="159">
        <v>1</v>
      </c>
      <c r="J77" s="159">
        <v>24</v>
      </c>
      <c r="K77" s="160"/>
      <c r="L77" s="161"/>
      <c r="M77" s="162"/>
      <c r="N77" s="159">
        <v>889851217979</v>
      </c>
      <c r="O77" s="153" t="s">
        <v>104</v>
      </c>
      <c r="P77" s="178" t="s">
        <v>355</v>
      </c>
      <c r="Q77" s="153" t="s">
        <v>305</v>
      </c>
      <c r="R77" s="153" t="s">
        <v>100</v>
      </c>
      <c r="S77" s="102">
        <v>82374</v>
      </c>
      <c r="T77"/>
    </row>
    <row r="78" spans="1:20" s="57" customFormat="1" ht="15" customHeight="1" x14ac:dyDescent="0.3">
      <c r="A78" s="166">
        <v>2022</v>
      </c>
      <c r="B78" s="141">
        <v>453206</v>
      </c>
      <c r="C78" s="141" t="s">
        <v>368</v>
      </c>
      <c r="D78" s="231" t="str">
        <f t="shared" si="2"/>
        <v>EL453206-ST</v>
      </c>
      <c r="E78" s="142" t="s">
        <v>369</v>
      </c>
      <c r="F78" s="142" t="s">
        <v>96</v>
      </c>
      <c r="G78" s="142" t="s">
        <v>370</v>
      </c>
      <c r="H78" s="244">
        <v>24.99</v>
      </c>
      <c r="I78" s="159">
        <v>1</v>
      </c>
      <c r="J78" s="159">
        <v>24</v>
      </c>
      <c r="K78" s="160"/>
      <c r="L78" s="161"/>
      <c r="M78" s="162"/>
      <c r="N78" s="159">
        <v>889851217863</v>
      </c>
      <c r="O78" s="153" t="s">
        <v>104</v>
      </c>
      <c r="P78" s="178" t="s">
        <v>371</v>
      </c>
      <c r="Q78" s="153" t="s">
        <v>305</v>
      </c>
      <c r="R78" s="153" t="s">
        <v>100</v>
      </c>
      <c r="S78" s="102">
        <v>82373</v>
      </c>
      <c r="T78"/>
    </row>
    <row r="79" spans="1:20" s="57" customFormat="1" ht="15" customHeight="1" x14ac:dyDescent="0.3">
      <c r="A79" s="166">
        <v>2022</v>
      </c>
      <c r="B79" s="141">
        <v>453205</v>
      </c>
      <c r="C79" s="141" t="s">
        <v>372</v>
      </c>
      <c r="D79" s="231" t="str">
        <f t="shared" si="2"/>
        <v>EL453205-ST</v>
      </c>
      <c r="E79" s="142" t="s">
        <v>373</v>
      </c>
      <c r="F79" s="142" t="s">
        <v>96</v>
      </c>
      <c r="G79" s="142" t="s">
        <v>374</v>
      </c>
      <c r="H79" s="244">
        <v>24.99</v>
      </c>
      <c r="I79" s="159">
        <v>1</v>
      </c>
      <c r="J79" s="159">
        <v>24</v>
      </c>
      <c r="K79" s="160"/>
      <c r="L79" s="161"/>
      <c r="M79" s="162"/>
      <c r="N79" s="159">
        <v>889851217818</v>
      </c>
      <c r="O79" s="153" t="s">
        <v>104</v>
      </c>
      <c r="P79" s="178" t="s">
        <v>375</v>
      </c>
      <c r="Q79" s="153" t="s">
        <v>305</v>
      </c>
      <c r="R79" s="153" t="s">
        <v>100</v>
      </c>
      <c r="S79" s="102">
        <v>82372</v>
      </c>
      <c r="T79"/>
    </row>
    <row r="80" spans="1:20" s="57" customFormat="1" ht="15" customHeight="1" x14ac:dyDescent="0.3">
      <c r="A80" s="166">
        <v>2022</v>
      </c>
      <c r="B80" s="141">
        <v>453204</v>
      </c>
      <c r="C80" s="141" t="s">
        <v>301</v>
      </c>
      <c r="D80" s="231" t="str">
        <f t="shared" si="2"/>
        <v>EL453204-ST</v>
      </c>
      <c r="E80" s="142" t="s">
        <v>302</v>
      </c>
      <c r="F80" s="142" t="s">
        <v>96</v>
      </c>
      <c r="G80" s="142" t="s">
        <v>178</v>
      </c>
      <c r="H80" s="244">
        <v>24.99</v>
      </c>
      <c r="I80" s="159">
        <v>1</v>
      </c>
      <c r="J80" s="159" t="s">
        <v>303</v>
      </c>
      <c r="K80" s="160"/>
      <c r="L80" s="161"/>
      <c r="M80" s="162"/>
      <c r="N80" s="159">
        <v>889851217795</v>
      </c>
      <c r="O80" s="153" t="s">
        <v>104</v>
      </c>
      <c r="P80" s="178" t="s">
        <v>304</v>
      </c>
      <c r="Q80" s="153" t="s">
        <v>305</v>
      </c>
      <c r="R80" s="153" t="s">
        <v>100</v>
      </c>
      <c r="S80" s="102">
        <v>82371</v>
      </c>
      <c r="T80"/>
    </row>
    <row r="81" spans="1:20" s="57" customFormat="1" ht="15" customHeight="1" x14ac:dyDescent="0.3">
      <c r="A81" s="166">
        <v>2022</v>
      </c>
      <c r="B81" s="141">
        <v>453203</v>
      </c>
      <c r="C81" s="141" t="s">
        <v>313</v>
      </c>
      <c r="D81" s="231" t="str">
        <f t="shared" si="2"/>
        <v>EL453203-ST</v>
      </c>
      <c r="E81" s="142" t="s">
        <v>314</v>
      </c>
      <c r="F81" s="142" t="s">
        <v>96</v>
      </c>
      <c r="G81" s="143" t="s">
        <v>315</v>
      </c>
      <c r="H81" s="244">
        <v>24.99</v>
      </c>
      <c r="I81" s="159">
        <v>1</v>
      </c>
      <c r="J81" s="159" t="s">
        <v>303</v>
      </c>
      <c r="K81" s="160"/>
      <c r="L81" s="161"/>
      <c r="M81" s="162"/>
      <c r="N81" s="159">
        <v>889851217719</v>
      </c>
      <c r="O81" s="153" t="s">
        <v>104</v>
      </c>
      <c r="P81" s="181" t="s">
        <v>316</v>
      </c>
      <c r="Q81" s="153" t="s">
        <v>305</v>
      </c>
      <c r="R81" s="153" t="s">
        <v>100</v>
      </c>
      <c r="S81" s="102">
        <v>85659</v>
      </c>
      <c r="T81"/>
    </row>
    <row r="82" spans="1:20" s="57" customFormat="1" ht="15" customHeight="1" x14ac:dyDescent="0.3">
      <c r="A82" s="166">
        <v>2022</v>
      </c>
      <c r="B82" s="141">
        <v>453202</v>
      </c>
      <c r="C82" s="141" t="s">
        <v>310</v>
      </c>
      <c r="D82" s="231" t="str">
        <f t="shared" si="2"/>
        <v>EL453202-ST</v>
      </c>
      <c r="E82" s="142" t="s">
        <v>311</v>
      </c>
      <c r="F82" s="142" t="s">
        <v>96</v>
      </c>
      <c r="G82" s="142" t="s">
        <v>214</v>
      </c>
      <c r="H82" s="244">
        <v>24.99</v>
      </c>
      <c r="I82" s="159">
        <v>1</v>
      </c>
      <c r="J82" s="159" t="s">
        <v>303</v>
      </c>
      <c r="K82" s="160"/>
      <c r="L82" s="161"/>
      <c r="M82" s="162"/>
      <c r="N82" s="159">
        <v>889851217696</v>
      </c>
      <c r="O82" s="153" t="s">
        <v>104</v>
      </c>
      <c r="P82" s="178" t="s">
        <v>312</v>
      </c>
      <c r="Q82" s="153" t="s">
        <v>305</v>
      </c>
      <c r="R82" s="153" t="s">
        <v>100</v>
      </c>
      <c r="S82" s="102">
        <v>84344</v>
      </c>
      <c r="T82"/>
    </row>
    <row r="83" spans="1:20" s="57" customFormat="1" ht="15" customHeight="1" x14ac:dyDescent="0.3">
      <c r="A83" s="166">
        <v>2022</v>
      </c>
      <c r="B83" s="141">
        <v>453201</v>
      </c>
      <c r="C83" s="141" t="s">
        <v>342</v>
      </c>
      <c r="D83" s="231" t="str">
        <f t="shared" si="2"/>
        <v>EL453201-ST</v>
      </c>
      <c r="E83" s="142" t="s">
        <v>343</v>
      </c>
      <c r="F83" s="142" t="s">
        <v>96</v>
      </c>
      <c r="G83" s="143" t="s">
        <v>340</v>
      </c>
      <c r="H83" s="244">
        <v>24.99</v>
      </c>
      <c r="I83" s="159">
        <v>1</v>
      </c>
      <c r="J83" s="159" t="s">
        <v>303</v>
      </c>
      <c r="K83" s="160"/>
      <c r="L83" s="161"/>
      <c r="M83" s="162"/>
      <c r="N83" s="159">
        <v>889851217672</v>
      </c>
      <c r="O83" s="153" t="s">
        <v>104</v>
      </c>
      <c r="P83" s="178" t="s">
        <v>344</v>
      </c>
      <c r="Q83" s="153" t="s">
        <v>305</v>
      </c>
      <c r="R83" s="153" t="s">
        <v>100</v>
      </c>
      <c r="S83" s="102">
        <v>84343</v>
      </c>
      <c r="T83"/>
    </row>
    <row r="84" spans="1:20" s="57" customFormat="1" ht="15" customHeight="1" x14ac:dyDescent="0.3">
      <c r="A84" s="166">
        <v>2024</v>
      </c>
      <c r="B84" s="141">
        <v>7391</v>
      </c>
      <c r="C84" s="141" t="s">
        <v>345</v>
      </c>
      <c r="D84" s="231" t="str">
        <f t="shared" si="2"/>
        <v>EL7391-ST</v>
      </c>
      <c r="E84" s="142" t="s">
        <v>346</v>
      </c>
      <c r="F84" s="142" t="s">
        <v>96</v>
      </c>
      <c r="G84" s="142" t="s">
        <v>154</v>
      </c>
      <c r="H84" s="245">
        <v>24.99</v>
      </c>
      <c r="I84" s="166">
        <v>1</v>
      </c>
      <c r="J84" s="166"/>
      <c r="K84" s="160"/>
      <c r="L84" s="170"/>
      <c r="M84" s="162"/>
      <c r="N84" s="169">
        <v>889851408100</v>
      </c>
      <c r="O84" s="153" t="s">
        <v>104</v>
      </c>
      <c r="P84" s="181" t="s">
        <v>347</v>
      </c>
      <c r="Q84" s="142" t="s">
        <v>305</v>
      </c>
      <c r="R84" s="142" t="s">
        <v>161</v>
      </c>
      <c r="S84" s="102"/>
      <c r="T84"/>
    </row>
    <row r="85" spans="1:20" s="57" customFormat="1" ht="15" customHeight="1" x14ac:dyDescent="0.3">
      <c r="A85" s="166">
        <v>2024</v>
      </c>
      <c r="B85" s="141">
        <v>7380</v>
      </c>
      <c r="C85" s="141" t="s">
        <v>348</v>
      </c>
      <c r="D85" s="231" t="str">
        <f t="shared" si="2"/>
        <v>EL7380-ST</v>
      </c>
      <c r="E85" s="142" t="s">
        <v>349</v>
      </c>
      <c r="F85" s="142" t="s">
        <v>96</v>
      </c>
      <c r="G85" s="142" t="s">
        <v>350</v>
      </c>
      <c r="H85" s="245">
        <v>24.99</v>
      </c>
      <c r="I85" s="166">
        <v>1</v>
      </c>
      <c r="J85" s="166"/>
      <c r="K85" s="160"/>
      <c r="L85" s="170"/>
      <c r="M85" s="162"/>
      <c r="N85" s="169">
        <v>889851408094</v>
      </c>
      <c r="O85" s="153" t="s">
        <v>104</v>
      </c>
      <c r="P85" s="181" t="s">
        <v>351</v>
      </c>
      <c r="Q85" s="153" t="s">
        <v>305</v>
      </c>
      <c r="R85" s="142" t="s">
        <v>161</v>
      </c>
      <c r="S85" s="102"/>
      <c r="T85"/>
    </row>
    <row r="86" spans="1:20" s="57" customFormat="1" ht="15" customHeight="1" x14ac:dyDescent="0.3">
      <c r="A86" s="166">
        <v>2024</v>
      </c>
      <c r="B86" s="141">
        <v>7373</v>
      </c>
      <c r="C86" s="141" t="s">
        <v>356</v>
      </c>
      <c r="D86" s="231" t="str">
        <f t="shared" si="2"/>
        <v>EL7373-ST</v>
      </c>
      <c r="E86" s="142" t="s">
        <v>357</v>
      </c>
      <c r="F86" s="142" t="s">
        <v>96</v>
      </c>
      <c r="G86" s="142" t="s">
        <v>358</v>
      </c>
      <c r="H86" s="245">
        <v>24.99</v>
      </c>
      <c r="I86" s="166">
        <v>1</v>
      </c>
      <c r="J86" s="166"/>
      <c r="K86" s="160"/>
      <c r="L86" s="170"/>
      <c r="M86" s="162"/>
      <c r="N86" s="169">
        <v>889851414538</v>
      </c>
      <c r="O86" s="153" t="s">
        <v>104</v>
      </c>
      <c r="P86" s="181" t="s">
        <v>359</v>
      </c>
      <c r="Q86" s="142" t="s">
        <v>305</v>
      </c>
      <c r="R86" s="142" t="s">
        <v>161</v>
      </c>
      <c r="S86" s="102"/>
      <c r="T86"/>
    </row>
    <row r="87" spans="1:20" ht="15" customHeight="1" x14ac:dyDescent="0.3">
      <c r="A87" s="229">
        <v>2025</v>
      </c>
      <c r="B87" s="220">
        <v>7370</v>
      </c>
      <c r="C87" s="220" t="s">
        <v>376</v>
      </c>
      <c r="D87" s="231" t="str">
        <f>HYPERLINK(Q87,C87)</f>
        <v>EL7370-ST</v>
      </c>
      <c r="E87" s="32" t="s">
        <v>377</v>
      </c>
      <c r="F87" s="32" t="s">
        <v>96</v>
      </c>
      <c r="G87" s="203" t="s">
        <v>374</v>
      </c>
      <c r="H87" s="236">
        <v>24.99</v>
      </c>
      <c r="I87" s="207">
        <v>3</v>
      </c>
      <c r="J87" s="33"/>
      <c r="K87" s="33"/>
      <c r="L87" s="205"/>
      <c r="M87" s="206"/>
      <c r="N87" s="38">
        <v>889851384060</v>
      </c>
      <c r="O87" s="200" t="s">
        <v>104</v>
      </c>
      <c r="P87" s="216" t="s">
        <v>378</v>
      </c>
      <c r="Q87" s="142" t="s">
        <v>305</v>
      </c>
      <c r="R87" s="201" t="s">
        <v>57</v>
      </c>
      <c r="S87" s="32"/>
    </row>
    <row r="88" spans="1:20" s="57" customFormat="1" ht="15" customHeight="1" x14ac:dyDescent="0.3">
      <c r="A88" s="166">
        <v>2022</v>
      </c>
      <c r="B88" s="141">
        <v>412817</v>
      </c>
      <c r="C88" s="141" t="s">
        <v>386</v>
      </c>
      <c r="D88" s="231" t="str">
        <f t="shared" ref="D88:D101" si="3">HYPERLINK(P88,C88)</f>
        <v>EL412817-ST</v>
      </c>
      <c r="E88" s="142" t="s">
        <v>387</v>
      </c>
      <c r="F88" s="142" t="s">
        <v>96</v>
      </c>
      <c r="G88" s="142" t="s">
        <v>103</v>
      </c>
      <c r="H88" s="244">
        <v>14.99</v>
      </c>
      <c r="I88" s="159">
        <v>3</v>
      </c>
      <c r="J88" s="159">
        <v>48</v>
      </c>
      <c r="K88" s="160"/>
      <c r="L88" s="161"/>
      <c r="M88" s="162"/>
      <c r="N88" s="159">
        <v>618480043723</v>
      </c>
      <c r="O88" s="153" t="s">
        <v>4591</v>
      </c>
      <c r="P88" s="178" t="s">
        <v>388</v>
      </c>
      <c r="Q88" s="153" t="s">
        <v>382</v>
      </c>
      <c r="R88" s="153" t="s">
        <v>100</v>
      </c>
      <c r="S88" s="102">
        <v>80312</v>
      </c>
      <c r="T88"/>
    </row>
    <row r="89" spans="1:20" s="57" customFormat="1" ht="15" customHeight="1" x14ac:dyDescent="0.3">
      <c r="A89" s="166">
        <v>2021</v>
      </c>
      <c r="B89" s="141">
        <v>412816</v>
      </c>
      <c r="C89" s="141" t="s">
        <v>383</v>
      </c>
      <c r="D89" s="231" t="str">
        <f t="shared" si="3"/>
        <v>EL412816-ST</v>
      </c>
      <c r="E89" s="142" t="s">
        <v>384</v>
      </c>
      <c r="F89" s="142" t="s">
        <v>96</v>
      </c>
      <c r="G89" s="142" t="s">
        <v>103</v>
      </c>
      <c r="H89" s="244">
        <v>14.99</v>
      </c>
      <c r="I89" s="159">
        <v>3</v>
      </c>
      <c r="J89" s="159">
        <v>48</v>
      </c>
      <c r="K89" s="160"/>
      <c r="L89" s="161"/>
      <c r="M89" s="162"/>
      <c r="N89" s="159">
        <v>618480043716</v>
      </c>
      <c r="O89" s="153" t="s">
        <v>136</v>
      </c>
      <c r="P89" s="178" t="s">
        <v>385</v>
      </c>
      <c r="Q89" s="153" t="s">
        <v>382</v>
      </c>
      <c r="R89" s="153" t="s">
        <v>100</v>
      </c>
      <c r="S89" s="102">
        <v>72228</v>
      </c>
      <c r="T89"/>
    </row>
    <row r="90" spans="1:20" s="57" customFormat="1" ht="15" customHeight="1" x14ac:dyDescent="0.3">
      <c r="A90" s="166">
        <v>2022</v>
      </c>
      <c r="B90" s="141">
        <v>412815</v>
      </c>
      <c r="C90" s="141" t="s">
        <v>379</v>
      </c>
      <c r="D90" s="231" t="str">
        <f t="shared" si="3"/>
        <v>EL412815-ST</v>
      </c>
      <c r="E90" s="142" t="s">
        <v>380</v>
      </c>
      <c r="F90" s="142" t="s">
        <v>96</v>
      </c>
      <c r="G90" s="142" t="s">
        <v>103</v>
      </c>
      <c r="H90" s="244">
        <v>14.99</v>
      </c>
      <c r="I90" s="159">
        <v>3</v>
      </c>
      <c r="J90" s="159">
        <v>48</v>
      </c>
      <c r="K90" s="160"/>
      <c r="L90" s="161"/>
      <c r="M90" s="162"/>
      <c r="N90" s="159">
        <v>618480043709</v>
      </c>
      <c r="O90" s="153" t="s">
        <v>98</v>
      </c>
      <c r="P90" s="178" t="s">
        <v>381</v>
      </c>
      <c r="Q90" s="153" t="s">
        <v>382</v>
      </c>
      <c r="R90" s="153" t="s">
        <v>100</v>
      </c>
      <c r="S90" s="102">
        <v>80310</v>
      </c>
      <c r="T90"/>
    </row>
    <row r="91" spans="1:20" s="57" customFormat="1" ht="15" customHeight="1" x14ac:dyDescent="0.3">
      <c r="A91" s="229">
        <v>2025</v>
      </c>
      <c r="B91" s="140" t="s">
        <v>424</v>
      </c>
      <c r="C91" s="141" t="s">
        <v>425</v>
      </c>
      <c r="D91" s="231" t="str">
        <f t="shared" si="3"/>
        <v>EL95828AD-XL</v>
      </c>
      <c r="E91" s="142" t="s">
        <v>426</v>
      </c>
      <c r="F91" s="142" t="s">
        <v>96</v>
      </c>
      <c r="G91" s="142" t="s">
        <v>315</v>
      </c>
      <c r="H91" s="245">
        <v>31.99</v>
      </c>
      <c r="I91" s="166">
        <v>1</v>
      </c>
      <c r="J91" s="166"/>
      <c r="K91" s="160"/>
      <c r="L91" s="170"/>
      <c r="M91" s="162"/>
      <c r="N91" s="169">
        <v>889851474310</v>
      </c>
      <c r="O91" s="200" t="s">
        <v>104</v>
      </c>
      <c r="P91" s="216" t="s">
        <v>417</v>
      </c>
      <c r="Q91" s="153" t="s">
        <v>393</v>
      </c>
      <c r="R91" s="201" t="s">
        <v>57</v>
      </c>
      <c r="S91" s="102"/>
      <c r="T91"/>
    </row>
    <row r="92" spans="1:20" s="57" customFormat="1" ht="15" customHeight="1" x14ac:dyDescent="0.3">
      <c r="A92" s="229">
        <v>2025</v>
      </c>
      <c r="B92" s="140" t="s">
        <v>414</v>
      </c>
      <c r="C92" s="141" t="s">
        <v>415</v>
      </c>
      <c r="D92" s="231" t="str">
        <f t="shared" si="3"/>
        <v>EL95828AD-S</v>
      </c>
      <c r="E92" s="142" t="s">
        <v>416</v>
      </c>
      <c r="F92" s="142" t="s">
        <v>96</v>
      </c>
      <c r="G92" s="142" t="s">
        <v>315</v>
      </c>
      <c r="H92" s="245">
        <v>31.99</v>
      </c>
      <c r="I92" s="166">
        <v>1</v>
      </c>
      <c r="J92" s="166"/>
      <c r="K92" s="160"/>
      <c r="L92" s="170"/>
      <c r="M92" s="162"/>
      <c r="N92" s="169">
        <v>889851461648</v>
      </c>
      <c r="O92" s="200" t="s">
        <v>104</v>
      </c>
      <c r="P92" s="216" t="s">
        <v>417</v>
      </c>
      <c r="Q92" s="153" t="s">
        <v>393</v>
      </c>
      <c r="R92" s="201" t="s">
        <v>57</v>
      </c>
      <c r="S92" s="102"/>
      <c r="T92"/>
    </row>
    <row r="93" spans="1:20" s="57" customFormat="1" ht="15" customHeight="1" x14ac:dyDescent="0.3">
      <c r="A93" s="229">
        <v>2025</v>
      </c>
      <c r="B93" s="140" t="s">
        <v>418</v>
      </c>
      <c r="C93" s="141" t="s">
        <v>419</v>
      </c>
      <c r="D93" s="231" t="str">
        <f t="shared" si="3"/>
        <v>EL95828AD-M</v>
      </c>
      <c r="E93" s="142" t="s">
        <v>420</v>
      </c>
      <c r="F93" s="142" t="s">
        <v>96</v>
      </c>
      <c r="G93" s="142" t="s">
        <v>315</v>
      </c>
      <c r="H93" s="245">
        <v>31.99</v>
      </c>
      <c r="I93" s="166">
        <v>1</v>
      </c>
      <c r="J93" s="166"/>
      <c r="K93" s="160"/>
      <c r="L93" s="170"/>
      <c r="M93" s="162"/>
      <c r="N93" s="169">
        <v>889851474303</v>
      </c>
      <c r="O93" s="200" t="s">
        <v>104</v>
      </c>
      <c r="P93" s="216" t="s">
        <v>417</v>
      </c>
      <c r="Q93" s="153" t="s">
        <v>393</v>
      </c>
      <c r="R93" s="201" t="s">
        <v>57</v>
      </c>
      <c r="S93" s="102"/>
      <c r="T93"/>
    </row>
    <row r="94" spans="1:20" s="57" customFormat="1" ht="15" customHeight="1" x14ac:dyDescent="0.3">
      <c r="A94" s="229">
        <v>2025</v>
      </c>
      <c r="B94" s="140" t="s">
        <v>421</v>
      </c>
      <c r="C94" s="141" t="s">
        <v>422</v>
      </c>
      <c r="D94" s="231" t="str">
        <f t="shared" si="3"/>
        <v>EL95828AD-L</v>
      </c>
      <c r="E94" s="142" t="s">
        <v>423</v>
      </c>
      <c r="F94" s="142" t="s">
        <v>96</v>
      </c>
      <c r="G94" s="142" t="s">
        <v>315</v>
      </c>
      <c r="H94" s="245">
        <v>31.99</v>
      </c>
      <c r="I94" s="166">
        <v>1</v>
      </c>
      <c r="J94" s="166"/>
      <c r="K94" s="160"/>
      <c r="L94" s="170"/>
      <c r="M94" s="162"/>
      <c r="N94" s="169">
        <v>889851474297</v>
      </c>
      <c r="O94" s="200" t="s">
        <v>104</v>
      </c>
      <c r="P94" s="216" t="s">
        <v>417</v>
      </c>
      <c r="Q94" s="153" t="s">
        <v>393</v>
      </c>
      <c r="R94" s="201" t="s">
        <v>57</v>
      </c>
      <c r="S94" s="102"/>
      <c r="T94"/>
    </row>
    <row r="95" spans="1:20" s="57" customFormat="1" ht="15" customHeight="1" x14ac:dyDescent="0.3">
      <c r="A95" s="166">
        <v>2023</v>
      </c>
      <c r="B95" s="140">
        <v>451324</v>
      </c>
      <c r="C95" s="141" t="s">
        <v>404</v>
      </c>
      <c r="D95" s="231" t="str">
        <f t="shared" si="3"/>
        <v>EL451324-ST</v>
      </c>
      <c r="E95" s="142" t="s">
        <v>405</v>
      </c>
      <c r="F95" s="142" t="s">
        <v>96</v>
      </c>
      <c r="G95" s="142" t="s">
        <v>315</v>
      </c>
      <c r="H95" s="244">
        <v>29.99</v>
      </c>
      <c r="I95" s="159">
        <v>1</v>
      </c>
      <c r="J95" s="159"/>
      <c r="K95" s="160"/>
      <c r="L95" s="161"/>
      <c r="M95" s="162"/>
      <c r="N95" s="159">
        <v>618480046502</v>
      </c>
      <c r="O95" s="153" t="s">
        <v>406</v>
      </c>
      <c r="P95" s="178" t="s">
        <v>407</v>
      </c>
      <c r="Q95" s="153" t="s">
        <v>393</v>
      </c>
      <c r="R95" s="153" t="s">
        <v>100</v>
      </c>
      <c r="S95" s="102">
        <v>88797</v>
      </c>
      <c r="T95"/>
    </row>
    <row r="96" spans="1:20" s="57" customFormat="1" ht="15" customHeight="1" x14ac:dyDescent="0.3">
      <c r="A96" s="166">
        <v>2023</v>
      </c>
      <c r="B96" s="141">
        <v>451323</v>
      </c>
      <c r="C96" s="141" t="s">
        <v>411</v>
      </c>
      <c r="D96" s="231" t="str">
        <f t="shared" si="3"/>
        <v>EL451323-ST</v>
      </c>
      <c r="E96" s="142" t="s">
        <v>412</v>
      </c>
      <c r="F96" s="142" t="s">
        <v>96</v>
      </c>
      <c r="G96" s="142" t="s">
        <v>315</v>
      </c>
      <c r="H96" s="244">
        <v>55.99</v>
      </c>
      <c r="I96" s="159">
        <v>1</v>
      </c>
      <c r="J96" s="159"/>
      <c r="K96" s="160"/>
      <c r="L96" s="161"/>
      <c r="M96" s="162"/>
      <c r="N96" s="159">
        <v>618480046496</v>
      </c>
      <c r="O96" s="153" t="s">
        <v>98</v>
      </c>
      <c r="P96" s="178" t="s">
        <v>413</v>
      </c>
      <c r="Q96" s="153" t="s">
        <v>393</v>
      </c>
      <c r="R96" s="153" t="s">
        <v>100</v>
      </c>
      <c r="S96" s="102" t="e">
        <v>#N/A</v>
      </c>
      <c r="T96"/>
    </row>
    <row r="97" spans="1:20" s="57" customFormat="1" ht="15" customHeight="1" x14ac:dyDescent="0.3">
      <c r="A97" s="166">
        <v>2023</v>
      </c>
      <c r="B97" s="141">
        <v>451322</v>
      </c>
      <c r="C97" s="141" t="s">
        <v>401</v>
      </c>
      <c r="D97" s="231" t="str">
        <f t="shared" si="3"/>
        <v>EL451322-ST</v>
      </c>
      <c r="E97" s="142" t="s">
        <v>402</v>
      </c>
      <c r="F97" s="142" t="s">
        <v>96</v>
      </c>
      <c r="G97" s="142" t="s">
        <v>315</v>
      </c>
      <c r="H97" s="244">
        <v>13.99</v>
      </c>
      <c r="I97" s="159">
        <v>3</v>
      </c>
      <c r="J97" s="159">
        <v>20</v>
      </c>
      <c r="K97" s="160"/>
      <c r="L97" s="161"/>
      <c r="M97" s="162"/>
      <c r="N97" s="159">
        <v>618480046489</v>
      </c>
      <c r="O97" s="153" t="s">
        <v>98</v>
      </c>
      <c r="P97" s="178" t="s">
        <v>403</v>
      </c>
      <c r="Q97" s="153" t="s">
        <v>393</v>
      </c>
      <c r="R97" s="153" t="s">
        <v>100</v>
      </c>
      <c r="S97" s="102">
        <v>80796</v>
      </c>
      <c r="T97"/>
    </row>
    <row r="98" spans="1:20" ht="15" customHeight="1" x14ac:dyDescent="0.3">
      <c r="A98" s="166">
        <v>2017</v>
      </c>
      <c r="B98" s="141">
        <v>444450</v>
      </c>
      <c r="C98" s="141" t="s">
        <v>397</v>
      </c>
      <c r="D98" s="231" t="str">
        <f t="shared" si="3"/>
        <v>EL444450-ST</v>
      </c>
      <c r="E98" s="142" t="s">
        <v>398</v>
      </c>
      <c r="F98" s="142" t="s">
        <v>96</v>
      </c>
      <c r="G98" s="142" t="s">
        <v>399</v>
      </c>
      <c r="H98" s="244">
        <v>43.75</v>
      </c>
      <c r="I98" s="159">
        <v>1</v>
      </c>
      <c r="J98" s="159">
        <v>8</v>
      </c>
      <c r="L98" s="161"/>
      <c r="M98" s="38"/>
      <c r="N98" s="159">
        <v>618480034301</v>
      </c>
      <c r="O98" s="153" t="s">
        <v>104</v>
      </c>
      <c r="P98" s="178" t="s">
        <v>400</v>
      </c>
      <c r="Q98" s="153" t="s">
        <v>393</v>
      </c>
      <c r="R98" s="153" t="s">
        <v>100</v>
      </c>
      <c r="S98" s="102">
        <v>41732</v>
      </c>
    </row>
    <row r="99" spans="1:20" ht="15" customHeight="1" x14ac:dyDescent="0.3">
      <c r="A99" s="166">
        <v>2022</v>
      </c>
      <c r="B99" s="141">
        <v>400570</v>
      </c>
      <c r="C99" s="141" t="s">
        <v>394</v>
      </c>
      <c r="D99" s="231" t="str">
        <f t="shared" si="3"/>
        <v>EL400570-ST</v>
      </c>
      <c r="E99" s="142" t="s">
        <v>395</v>
      </c>
      <c r="F99" s="142" t="s">
        <v>96</v>
      </c>
      <c r="G99" s="142" t="s">
        <v>108</v>
      </c>
      <c r="H99" s="244">
        <v>14.99</v>
      </c>
      <c r="I99" s="159">
        <v>3</v>
      </c>
      <c r="J99" s="159">
        <v>48</v>
      </c>
      <c r="L99" s="161"/>
      <c r="N99" s="159">
        <v>618480044355</v>
      </c>
      <c r="O99" s="153" t="s">
        <v>98</v>
      </c>
      <c r="P99" s="178" t="s">
        <v>396</v>
      </c>
      <c r="Q99" s="153" t="s">
        <v>393</v>
      </c>
      <c r="R99" s="153" t="s">
        <v>100</v>
      </c>
      <c r="S99" s="102">
        <v>86343</v>
      </c>
    </row>
    <row r="100" spans="1:20" ht="15" customHeight="1" x14ac:dyDescent="0.3">
      <c r="A100" s="166">
        <v>2017</v>
      </c>
      <c r="B100" s="141">
        <v>291971</v>
      </c>
      <c r="C100" s="141" t="s">
        <v>389</v>
      </c>
      <c r="D100" s="231" t="str">
        <f t="shared" si="3"/>
        <v>EL291971-ST</v>
      </c>
      <c r="E100" s="142" t="s">
        <v>390</v>
      </c>
      <c r="F100" s="142" t="s">
        <v>96</v>
      </c>
      <c r="G100" s="142" t="s">
        <v>391</v>
      </c>
      <c r="H100" s="244">
        <v>20.99</v>
      </c>
      <c r="I100" s="159">
        <v>3</v>
      </c>
      <c r="J100" s="159">
        <v>12</v>
      </c>
      <c r="L100" s="161"/>
      <c r="N100" s="159">
        <v>618480036626</v>
      </c>
      <c r="O100" s="153" t="s">
        <v>104</v>
      </c>
      <c r="P100" s="178" t="s">
        <v>392</v>
      </c>
      <c r="Q100" s="153" t="s">
        <v>393</v>
      </c>
      <c r="R100" s="153" t="s">
        <v>100</v>
      </c>
      <c r="S100" s="102">
        <v>69151</v>
      </c>
    </row>
    <row r="101" spans="1:20" ht="15" customHeight="1" x14ac:dyDescent="0.3">
      <c r="A101" s="166">
        <v>2024</v>
      </c>
      <c r="B101" s="141">
        <v>95152</v>
      </c>
      <c r="C101" s="141" t="s">
        <v>408</v>
      </c>
      <c r="D101" s="231" t="str">
        <f t="shared" si="3"/>
        <v>EL95152AD-ST</v>
      </c>
      <c r="E101" s="142" t="s">
        <v>409</v>
      </c>
      <c r="F101" s="142" t="s">
        <v>96</v>
      </c>
      <c r="G101" s="142" t="s">
        <v>315</v>
      </c>
      <c r="H101" s="245">
        <v>28.25</v>
      </c>
      <c r="I101" s="166">
        <v>3</v>
      </c>
      <c r="N101" s="169">
        <v>889851431115</v>
      </c>
      <c r="O101" s="153" t="s">
        <v>104</v>
      </c>
      <c r="P101" s="181" t="s">
        <v>410</v>
      </c>
      <c r="Q101" s="153" t="s">
        <v>393</v>
      </c>
      <c r="R101" s="142" t="s">
        <v>161</v>
      </c>
    </row>
    <row r="102" spans="1:20" ht="15" customHeight="1" x14ac:dyDescent="0.3">
      <c r="A102" s="229">
        <v>2025</v>
      </c>
      <c r="B102" s="220" t="s">
        <v>438</v>
      </c>
      <c r="C102" s="220" t="s">
        <v>439</v>
      </c>
      <c r="D102" s="231" t="str">
        <f>HYPERLINK(Q102,C102)</f>
        <v>EL95892AD-XL</v>
      </c>
      <c r="E102" s="32" t="s">
        <v>440</v>
      </c>
      <c r="F102" s="142" t="s">
        <v>96</v>
      </c>
      <c r="G102" s="142" t="s">
        <v>391</v>
      </c>
      <c r="H102" s="244">
        <v>25.99</v>
      </c>
      <c r="I102" s="159">
        <v>1</v>
      </c>
      <c r="J102" s="159"/>
      <c r="L102" s="161"/>
      <c r="N102" s="159">
        <v>889851484067</v>
      </c>
      <c r="O102" s="200" t="s">
        <v>104</v>
      </c>
      <c r="P102" s="216" t="s">
        <v>430</v>
      </c>
      <c r="Q102" s="142" t="s">
        <v>431</v>
      </c>
      <c r="R102" s="201" t="s">
        <v>57</v>
      </c>
      <c r="S102" s="32"/>
    </row>
    <row r="103" spans="1:20" ht="15" customHeight="1" x14ac:dyDescent="0.3">
      <c r="A103" s="229">
        <v>2025</v>
      </c>
      <c r="B103" s="220" t="s">
        <v>427</v>
      </c>
      <c r="C103" s="220" t="s">
        <v>428</v>
      </c>
      <c r="D103" s="231" t="str">
        <f>HYPERLINK(Q103,C103)</f>
        <v>EL95892AD-S</v>
      </c>
      <c r="E103" s="32" t="s">
        <v>429</v>
      </c>
      <c r="F103" s="142" t="s">
        <v>96</v>
      </c>
      <c r="G103" s="142" t="s">
        <v>391</v>
      </c>
      <c r="H103" s="244">
        <v>25.99</v>
      </c>
      <c r="I103" s="159">
        <v>1</v>
      </c>
      <c r="J103" s="159"/>
      <c r="L103" s="161"/>
      <c r="N103" s="159">
        <v>889851484050</v>
      </c>
      <c r="O103" s="200" t="s">
        <v>104</v>
      </c>
      <c r="P103" s="216" t="s">
        <v>430</v>
      </c>
      <c r="Q103" s="142" t="s">
        <v>431</v>
      </c>
      <c r="R103" s="201" t="s">
        <v>57</v>
      </c>
      <c r="S103" s="32"/>
    </row>
    <row r="104" spans="1:20" ht="15" customHeight="1" x14ac:dyDescent="0.3">
      <c r="A104" s="229">
        <v>2025</v>
      </c>
      <c r="B104" s="220" t="s">
        <v>432</v>
      </c>
      <c r="C104" s="220" t="s">
        <v>433</v>
      </c>
      <c r="D104" s="231" t="str">
        <f>HYPERLINK(Q104,C104)</f>
        <v>EL95892AD-M</v>
      </c>
      <c r="E104" s="32" t="s">
        <v>434</v>
      </c>
      <c r="F104" s="142" t="s">
        <v>96</v>
      </c>
      <c r="G104" s="142" t="s">
        <v>391</v>
      </c>
      <c r="H104" s="244">
        <v>25.99</v>
      </c>
      <c r="I104" s="159">
        <v>1</v>
      </c>
      <c r="J104" s="159"/>
      <c r="L104" s="161"/>
      <c r="N104" s="159">
        <v>889851484043</v>
      </c>
      <c r="O104" s="200" t="s">
        <v>104</v>
      </c>
      <c r="P104" s="216" t="s">
        <v>430</v>
      </c>
      <c r="Q104" s="142" t="s">
        <v>431</v>
      </c>
      <c r="R104" s="201" t="s">
        <v>57</v>
      </c>
      <c r="S104" s="32"/>
    </row>
    <row r="105" spans="1:20" ht="15" customHeight="1" x14ac:dyDescent="0.3">
      <c r="A105" s="229">
        <v>2025</v>
      </c>
      <c r="B105" s="220" t="s">
        <v>435</v>
      </c>
      <c r="C105" s="220" t="s">
        <v>436</v>
      </c>
      <c r="D105" s="231" t="str">
        <f>HYPERLINK(Q105,C105)</f>
        <v>EL95892AD-L</v>
      </c>
      <c r="E105" s="32" t="s">
        <v>437</v>
      </c>
      <c r="F105" s="142" t="s">
        <v>96</v>
      </c>
      <c r="G105" s="142" t="s">
        <v>391</v>
      </c>
      <c r="H105" s="244">
        <v>25.99</v>
      </c>
      <c r="I105" s="159">
        <v>1</v>
      </c>
      <c r="J105" s="159"/>
      <c r="L105" s="161"/>
      <c r="N105" s="159">
        <v>889851484036</v>
      </c>
      <c r="O105" s="200" t="s">
        <v>104</v>
      </c>
      <c r="P105" s="216" t="s">
        <v>430</v>
      </c>
      <c r="Q105" s="142" t="s">
        <v>431</v>
      </c>
      <c r="R105" s="201" t="s">
        <v>57</v>
      </c>
      <c r="S105" s="32"/>
    </row>
    <row r="106" spans="1:20" s="57" customFormat="1" ht="15" customHeight="1" x14ac:dyDescent="0.3">
      <c r="A106" s="166">
        <v>2023</v>
      </c>
      <c r="B106" s="141">
        <v>251515</v>
      </c>
      <c r="C106" s="141" t="s">
        <v>446</v>
      </c>
      <c r="D106" s="231" t="str">
        <f t="shared" ref="D106:D134" si="4">HYPERLINK(P106,C106)</f>
        <v>EL251515-ST</v>
      </c>
      <c r="E106" s="142" t="s">
        <v>447</v>
      </c>
      <c r="F106" s="142" t="s">
        <v>96</v>
      </c>
      <c r="G106" s="142" t="s">
        <v>443</v>
      </c>
      <c r="H106" s="244">
        <v>14.99</v>
      </c>
      <c r="I106" s="159">
        <v>3</v>
      </c>
      <c r="J106" s="159">
        <v>48</v>
      </c>
      <c r="K106" s="160"/>
      <c r="L106" s="161"/>
      <c r="M106" s="162"/>
      <c r="N106" s="159">
        <v>889851218099</v>
      </c>
      <c r="O106" s="153" t="s">
        <v>104</v>
      </c>
      <c r="P106" s="178" t="s">
        <v>448</v>
      </c>
      <c r="Q106" s="153" t="s">
        <v>445</v>
      </c>
      <c r="R106" s="153" t="s">
        <v>100</v>
      </c>
      <c r="S106" s="102" t="e">
        <v>#N/A</v>
      </c>
      <c r="T106"/>
    </row>
    <row r="107" spans="1:20" s="57" customFormat="1" ht="15" customHeight="1" x14ac:dyDescent="0.3">
      <c r="A107" s="166">
        <v>2015</v>
      </c>
      <c r="B107" s="141">
        <v>251076</v>
      </c>
      <c r="C107" s="141" t="s">
        <v>441</v>
      </c>
      <c r="D107" s="231" t="str">
        <f t="shared" si="4"/>
        <v>EL251076-ST</v>
      </c>
      <c r="E107" s="142" t="s">
        <v>442</v>
      </c>
      <c r="F107" s="142" t="s">
        <v>96</v>
      </c>
      <c r="G107" s="142" t="s">
        <v>443</v>
      </c>
      <c r="H107" s="244">
        <v>4.99</v>
      </c>
      <c r="I107" s="159">
        <v>12</v>
      </c>
      <c r="J107" s="159">
        <v>48</v>
      </c>
      <c r="K107" s="160"/>
      <c r="L107" s="161"/>
      <c r="M107" s="162"/>
      <c r="N107" s="159">
        <v>618480026160</v>
      </c>
      <c r="O107" s="153" t="s">
        <v>136</v>
      </c>
      <c r="P107" s="179" t="s">
        <v>444</v>
      </c>
      <c r="Q107" s="153" t="s">
        <v>445</v>
      </c>
      <c r="R107" s="153" t="s">
        <v>138</v>
      </c>
      <c r="S107" s="33">
        <v>69060</v>
      </c>
      <c r="T107"/>
    </row>
    <row r="108" spans="1:20" s="57" customFormat="1" ht="15" customHeight="1" x14ac:dyDescent="0.3">
      <c r="A108" s="166">
        <v>2023</v>
      </c>
      <c r="B108" s="140" t="s">
        <v>449</v>
      </c>
      <c r="C108" s="140" t="s">
        <v>450</v>
      </c>
      <c r="D108" s="231" t="str">
        <f t="shared" si="4"/>
        <v>EL453509AD-XS</v>
      </c>
      <c r="E108" s="142" t="s">
        <v>451</v>
      </c>
      <c r="F108" s="142" t="s">
        <v>96</v>
      </c>
      <c r="G108" s="143" t="s">
        <v>452</v>
      </c>
      <c r="H108" s="244">
        <v>19.989999999999998</v>
      </c>
      <c r="I108" s="159">
        <v>1</v>
      </c>
      <c r="J108" s="159"/>
      <c r="K108" s="160"/>
      <c r="L108" s="161"/>
      <c r="M108" s="162"/>
      <c r="N108" s="159">
        <v>889851303191</v>
      </c>
      <c r="O108" s="153" t="s">
        <v>150</v>
      </c>
      <c r="P108" s="181" t="s">
        <v>453</v>
      </c>
      <c r="Q108" s="153" t="s">
        <v>454</v>
      </c>
      <c r="R108" s="153" t="s">
        <v>100</v>
      </c>
      <c r="S108" s="33" t="e">
        <v>#N/A</v>
      </c>
      <c r="T108"/>
    </row>
    <row r="109" spans="1:20" s="57" customFormat="1" ht="15" customHeight="1" x14ac:dyDescent="0.3">
      <c r="A109" s="166">
        <v>2023</v>
      </c>
      <c r="B109" s="140" t="s">
        <v>464</v>
      </c>
      <c r="C109" s="140" t="s">
        <v>465</v>
      </c>
      <c r="D109" s="231" t="str">
        <f t="shared" si="4"/>
        <v>EL453509AD-XL</v>
      </c>
      <c r="E109" s="142" t="s">
        <v>466</v>
      </c>
      <c r="F109" s="142" t="s">
        <v>96</v>
      </c>
      <c r="G109" s="143" t="s">
        <v>452</v>
      </c>
      <c r="H109" s="244">
        <v>19.989999999999998</v>
      </c>
      <c r="I109" s="159">
        <v>1</v>
      </c>
      <c r="J109" s="159"/>
      <c r="K109" s="160"/>
      <c r="L109" s="161"/>
      <c r="M109" s="162"/>
      <c r="N109" s="159">
        <v>889851303221</v>
      </c>
      <c r="O109" s="153" t="s">
        <v>150</v>
      </c>
      <c r="P109" s="181" t="s">
        <v>453</v>
      </c>
      <c r="Q109" s="153" t="s">
        <v>454</v>
      </c>
      <c r="R109" s="153" t="s">
        <v>100</v>
      </c>
      <c r="S109" s="33" t="e">
        <v>#N/A</v>
      </c>
      <c r="T109"/>
    </row>
    <row r="110" spans="1:20" s="57" customFormat="1" ht="15" customHeight="1" x14ac:dyDescent="0.3">
      <c r="A110" s="166">
        <v>2023</v>
      </c>
      <c r="B110" s="140" t="s">
        <v>455</v>
      </c>
      <c r="C110" s="140" t="s">
        <v>456</v>
      </c>
      <c r="D110" s="231" t="str">
        <f t="shared" si="4"/>
        <v>EL453509AD-S</v>
      </c>
      <c r="E110" s="142" t="s">
        <v>457</v>
      </c>
      <c r="F110" s="142" t="s">
        <v>96</v>
      </c>
      <c r="G110" s="143" t="s">
        <v>452</v>
      </c>
      <c r="H110" s="244">
        <v>19.989999999999998</v>
      </c>
      <c r="I110" s="159">
        <v>1</v>
      </c>
      <c r="J110" s="159"/>
      <c r="K110" s="160"/>
      <c r="L110" s="161"/>
      <c r="M110" s="162"/>
      <c r="N110" s="159">
        <v>889851303207</v>
      </c>
      <c r="O110" s="153" t="s">
        <v>150</v>
      </c>
      <c r="P110" s="181" t="s">
        <v>453</v>
      </c>
      <c r="Q110" s="153" t="s">
        <v>454</v>
      </c>
      <c r="R110" s="153" t="s">
        <v>100</v>
      </c>
      <c r="S110" s="33" t="e">
        <v>#N/A</v>
      </c>
      <c r="T110"/>
    </row>
    <row r="111" spans="1:20" s="57" customFormat="1" ht="15" customHeight="1" x14ac:dyDescent="0.3">
      <c r="A111" s="166">
        <v>2023</v>
      </c>
      <c r="B111" s="140" t="s">
        <v>458</v>
      </c>
      <c r="C111" s="140" t="s">
        <v>459</v>
      </c>
      <c r="D111" s="231" t="str">
        <f t="shared" si="4"/>
        <v>EL453509AD-M</v>
      </c>
      <c r="E111" s="142" t="s">
        <v>460</v>
      </c>
      <c r="F111" s="142" t="s">
        <v>96</v>
      </c>
      <c r="G111" s="143" t="s">
        <v>452</v>
      </c>
      <c r="H111" s="244">
        <v>19.989999999999998</v>
      </c>
      <c r="I111" s="159">
        <v>1</v>
      </c>
      <c r="J111" s="159"/>
      <c r="K111" s="160"/>
      <c r="L111" s="161"/>
      <c r="M111" s="162"/>
      <c r="N111" s="159">
        <v>889851265192</v>
      </c>
      <c r="O111" s="153" t="s">
        <v>150</v>
      </c>
      <c r="P111" s="181" t="s">
        <v>453</v>
      </c>
      <c r="Q111" s="153" t="s">
        <v>454</v>
      </c>
      <c r="R111" s="153" t="s">
        <v>100</v>
      </c>
      <c r="S111" s="33" t="e">
        <v>#N/A</v>
      </c>
      <c r="T111"/>
    </row>
    <row r="112" spans="1:20" s="57" customFormat="1" ht="15" customHeight="1" x14ac:dyDescent="0.3">
      <c r="A112" s="166">
        <v>2023</v>
      </c>
      <c r="B112" s="140" t="s">
        <v>461</v>
      </c>
      <c r="C112" s="140" t="s">
        <v>462</v>
      </c>
      <c r="D112" s="231" t="str">
        <f t="shared" si="4"/>
        <v>EL453509AD-L</v>
      </c>
      <c r="E112" s="142" t="s">
        <v>463</v>
      </c>
      <c r="F112" s="142" t="s">
        <v>96</v>
      </c>
      <c r="G112" s="143" t="s">
        <v>452</v>
      </c>
      <c r="H112" s="244">
        <v>19.989999999999998</v>
      </c>
      <c r="I112" s="159">
        <v>1</v>
      </c>
      <c r="J112" s="159"/>
      <c r="K112" s="160"/>
      <c r="L112" s="161"/>
      <c r="M112" s="162"/>
      <c r="N112" s="159">
        <v>889851303214</v>
      </c>
      <c r="O112" s="153" t="s">
        <v>150</v>
      </c>
      <c r="P112" s="181" t="s">
        <v>453</v>
      </c>
      <c r="Q112" s="153" t="s">
        <v>454</v>
      </c>
      <c r="R112" s="153" t="s">
        <v>100</v>
      </c>
      <c r="S112" s="33" t="e">
        <v>#N/A</v>
      </c>
      <c r="T112"/>
    </row>
    <row r="113" spans="1:20" s="57" customFormat="1" ht="15" customHeight="1" x14ac:dyDescent="0.3">
      <c r="A113" s="166">
        <v>2023</v>
      </c>
      <c r="B113" s="141">
        <v>453496</v>
      </c>
      <c r="C113" s="140" t="s">
        <v>502</v>
      </c>
      <c r="D113" s="231" t="str">
        <f t="shared" si="4"/>
        <v>EL453496-ST</v>
      </c>
      <c r="E113" s="142" t="s">
        <v>503</v>
      </c>
      <c r="F113" s="142" t="s">
        <v>96</v>
      </c>
      <c r="G113" s="143" t="s">
        <v>332</v>
      </c>
      <c r="H113" s="244">
        <v>21.99</v>
      </c>
      <c r="I113" s="159">
        <v>1</v>
      </c>
      <c r="J113" s="159"/>
      <c r="K113" s="160"/>
      <c r="L113" s="161"/>
      <c r="M113" s="162"/>
      <c r="N113" s="159">
        <v>889851263976</v>
      </c>
      <c r="O113" s="153" t="s">
        <v>150</v>
      </c>
      <c r="P113" s="181" t="s">
        <v>504</v>
      </c>
      <c r="Q113" s="153" t="s">
        <v>470</v>
      </c>
      <c r="R113" s="153" t="s">
        <v>100</v>
      </c>
      <c r="S113" s="33" t="e">
        <v>#N/A</v>
      </c>
      <c r="T113"/>
    </row>
    <row r="114" spans="1:20" s="57" customFormat="1" ht="15" customHeight="1" x14ac:dyDescent="0.3">
      <c r="A114" s="166">
        <v>2024</v>
      </c>
      <c r="B114" s="141">
        <v>453495</v>
      </c>
      <c r="C114" s="141" t="s">
        <v>541</v>
      </c>
      <c r="D114" s="231" t="str">
        <f t="shared" si="4"/>
        <v>EL453495-ST</v>
      </c>
      <c r="E114" s="142" t="s">
        <v>542</v>
      </c>
      <c r="F114" s="142" t="s">
        <v>96</v>
      </c>
      <c r="G114" s="142" t="s">
        <v>374</v>
      </c>
      <c r="H114" s="245">
        <v>21.99</v>
      </c>
      <c r="I114" s="166">
        <v>3</v>
      </c>
      <c r="J114" s="166"/>
      <c r="K114" s="160"/>
      <c r="L114" s="170"/>
      <c r="M114" s="162"/>
      <c r="N114" s="169">
        <v>889851318089</v>
      </c>
      <c r="O114" s="153" t="s">
        <v>98</v>
      </c>
      <c r="P114" s="181" t="s">
        <v>543</v>
      </c>
      <c r="Q114" s="142" t="s">
        <v>470</v>
      </c>
      <c r="R114" s="142" t="s">
        <v>161</v>
      </c>
      <c r="S114" s="102"/>
      <c r="T114"/>
    </row>
    <row r="115" spans="1:20" s="57" customFormat="1" ht="15" customHeight="1" x14ac:dyDescent="0.3">
      <c r="A115" s="166">
        <v>2023</v>
      </c>
      <c r="B115" s="141">
        <v>453489</v>
      </c>
      <c r="C115" s="140" t="s">
        <v>532</v>
      </c>
      <c r="D115" s="231" t="str">
        <f t="shared" si="4"/>
        <v>EL453489-ST</v>
      </c>
      <c r="E115" s="142" t="s">
        <v>533</v>
      </c>
      <c r="F115" s="142" t="s">
        <v>96</v>
      </c>
      <c r="G115" s="143" t="s">
        <v>370</v>
      </c>
      <c r="H115" s="244">
        <v>21.99</v>
      </c>
      <c r="I115" s="159">
        <v>1</v>
      </c>
      <c r="J115" s="159"/>
      <c r="K115" s="160"/>
      <c r="L115" s="161"/>
      <c r="M115" s="162"/>
      <c r="N115" s="159">
        <v>889851263907</v>
      </c>
      <c r="O115" s="153" t="s">
        <v>308</v>
      </c>
      <c r="P115" s="181" t="s">
        <v>534</v>
      </c>
      <c r="Q115" s="153" t="s">
        <v>470</v>
      </c>
      <c r="R115" s="153" t="s">
        <v>100</v>
      </c>
      <c r="S115" s="33" t="e">
        <v>#N/A</v>
      </c>
      <c r="T115"/>
    </row>
    <row r="116" spans="1:20" s="57" customFormat="1" ht="15" customHeight="1" x14ac:dyDescent="0.3">
      <c r="A116" s="166">
        <v>2023</v>
      </c>
      <c r="B116" s="141">
        <v>453142</v>
      </c>
      <c r="C116" s="141" t="s">
        <v>508</v>
      </c>
      <c r="D116" s="231" t="str">
        <f t="shared" si="4"/>
        <v>EL453142-ST</v>
      </c>
      <c r="E116" s="142" t="s">
        <v>509</v>
      </c>
      <c r="F116" s="142" t="s">
        <v>96</v>
      </c>
      <c r="G116" s="143" t="s">
        <v>510</v>
      </c>
      <c r="H116" s="244">
        <v>21.99</v>
      </c>
      <c r="I116" s="159">
        <v>1</v>
      </c>
      <c r="J116" s="159"/>
      <c r="K116" s="160"/>
      <c r="L116" s="161"/>
      <c r="M116" s="162"/>
      <c r="N116" s="159">
        <v>889851220290</v>
      </c>
      <c r="O116" s="153" t="s">
        <v>150</v>
      </c>
      <c r="P116" s="181" t="s">
        <v>511</v>
      </c>
      <c r="Q116" s="153" t="s">
        <v>470</v>
      </c>
      <c r="R116" s="153" t="s">
        <v>100</v>
      </c>
      <c r="S116" s="33" t="e">
        <v>#N/A</v>
      </c>
      <c r="T116"/>
    </row>
    <row r="117" spans="1:20" s="57" customFormat="1" ht="15" customHeight="1" x14ac:dyDescent="0.3">
      <c r="A117" s="166">
        <v>2023</v>
      </c>
      <c r="B117" s="141">
        <v>453139</v>
      </c>
      <c r="C117" s="141" t="s">
        <v>477</v>
      </c>
      <c r="D117" s="231" t="str">
        <f t="shared" si="4"/>
        <v>EL453139-ST</v>
      </c>
      <c r="E117" s="142" t="s">
        <v>478</v>
      </c>
      <c r="F117" s="142" t="s">
        <v>96</v>
      </c>
      <c r="G117" s="142" t="s">
        <v>97</v>
      </c>
      <c r="H117" s="244">
        <v>21.99</v>
      </c>
      <c r="I117" s="159">
        <v>1</v>
      </c>
      <c r="J117" s="159"/>
      <c r="K117" s="160"/>
      <c r="L117" s="161"/>
      <c r="M117" s="162"/>
      <c r="N117" s="159">
        <v>889851220214</v>
      </c>
      <c r="O117" s="153" t="s">
        <v>104</v>
      </c>
      <c r="P117" s="178" t="s">
        <v>479</v>
      </c>
      <c r="Q117" s="153" t="s">
        <v>470</v>
      </c>
      <c r="R117" s="153" t="s">
        <v>100</v>
      </c>
      <c r="S117" s="102" t="e">
        <v>#N/A</v>
      </c>
      <c r="T117"/>
    </row>
    <row r="118" spans="1:20" s="57" customFormat="1" ht="15" customHeight="1" x14ac:dyDescent="0.3">
      <c r="A118" s="166">
        <v>2023</v>
      </c>
      <c r="B118" s="141">
        <v>453134</v>
      </c>
      <c r="C118" s="141" t="s">
        <v>529</v>
      </c>
      <c r="D118" s="231" t="str">
        <f t="shared" si="4"/>
        <v>EL453134-ST</v>
      </c>
      <c r="E118" s="142" t="s">
        <v>530</v>
      </c>
      <c r="F118" s="142" t="s">
        <v>96</v>
      </c>
      <c r="G118" s="143" t="s">
        <v>366</v>
      </c>
      <c r="H118" s="244">
        <v>21.99</v>
      </c>
      <c r="I118" s="159">
        <v>1</v>
      </c>
      <c r="J118" s="159">
        <v>12</v>
      </c>
      <c r="K118" s="160"/>
      <c r="L118" s="161"/>
      <c r="M118" s="162"/>
      <c r="N118" s="159">
        <v>889851218143</v>
      </c>
      <c r="O118" s="153" t="s">
        <v>104</v>
      </c>
      <c r="P118" s="178" t="s">
        <v>531</v>
      </c>
      <c r="Q118" s="153" t="s">
        <v>470</v>
      </c>
      <c r="R118" s="153" t="s">
        <v>100</v>
      </c>
      <c r="S118" s="102">
        <v>82370</v>
      </c>
      <c r="T118"/>
    </row>
    <row r="119" spans="1:20" s="57" customFormat="1" ht="15" customHeight="1" x14ac:dyDescent="0.3">
      <c r="A119" s="166">
        <v>2023</v>
      </c>
      <c r="B119" s="141">
        <v>453130</v>
      </c>
      <c r="C119" s="141" t="s">
        <v>519</v>
      </c>
      <c r="D119" s="231" t="str">
        <f t="shared" si="4"/>
        <v>EL453130-ST</v>
      </c>
      <c r="E119" s="142" t="s">
        <v>520</v>
      </c>
      <c r="F119" s="142" t="s">
        <v>96</v>
      </c>
      <c r="G119" s="142" t="s">
        <v>521</v>
      </c>
      <c r="H119" s="244">
        <v>21.99</v>
      </c>
      <c r="I119" s="159">
        <v>1</v>
      </c>
      <c r="J119" s="159">
        <v>12</v>
      </c>
      <c r="K119" s="160"/>
      <c r="L119" s="161"/>
      <c r="M119" s="162"/>
      <c r="N119" s="159">
        <v>889851217986</v>
      </c>
      <c r="O119" s="153" t="s">
        <v>104</v>
      </c>
      <c r="P119" s="178" t="s">
        <v>522</v>
      </c>
      <c r="Q119" s="153" t="s">
        <v>470</v>
      </c>
      <c r="R119" s="153" t="s">
        <v>100</v>
      </c>
      <c r="S119" s="102">
        <v>82369</v>
      </c>
      <c r="T119"/>
    </row>
    <row r="120" spans="1:20" s="57" customFormat="1" ht="15" customHeight="1" x14ac:dyDescent="0.3">
      <c r="A120" s="166">
        <v>2023</v>
      </c>
      <c r="B120" s="141">
        <v>453119</v>
      </c>
      <c r="C120" s="141" t="s">
        <v>474</v>
      </c>
      <c r="D120" s="231" t="str">
        <f t="shared" si="4"/>
        <v>EL453119-ST</v>
      </c>
      <c r="E120" s="142" t="s">
        <v>475</v>
      </c>
      <c r="F120" s="142" t="s">
        <v>96</v>
      </c>
      <c r="G120" s="142" t="s">
        <v>315</v>
      </c>
      <c r="H120" s="244">
        <v>21.99</v>
      </c>
      <c r="I120" s="159">
        <v>1</v>
      </c>
      <c r="J120" s="159">
        <v>12</v>
      </c>
      <c r="K120" s="160"/>
      <c r="L120" s="161"/>
      <c r="M120" s="162"/>
      <c r="N120" s="159">
        <v>889851217726</v>
      </c>
      <c r="O120" s="153" t="s">
        <v>104</v>
      </c>
      <c r="P120" s="178" t="s">
        <v>476</v>
      </c>
      <c r="Q120" s="153" t="s">
        <v>470</v>
      </c>
      <c r="R120" s="153" t="s">
        <v>100</v>
      </c>
      <c r="S120" s="102">
        <v>82367</v>
      </c>
      <c r="T120"/>
    </row>
    <row r="121" spans="1:20" s="57" customFormat="1" ht="15" customHeight="1" x14ac:dyDescent="0.3">
      <c r="A121" s="166">
        <v>2023</v>
      </c>
      <c r="B121" s="141">
        <v>453118</v>
      </c>
      <c r="C121" s="141" t="s">
        <v>471</v>
      </c>
      <c r="D121" s="231" t="str">
        <f t="shared" si="4"/>
        <v>EL453118-ST</v>
      </c>
      <c r="E121" s="142" t="s">
        <v>472</v>
      </c>
      <c r="F121" s="142" t="s">
        <v>96</v>
      </c>
      <c r="G121" s="142" t="s">
        <v>214</v>
      </c>
      <c r="H121" s="244">
        <v>21.99</v>
      </c>
      <c r="I121" s="159">
        <v>1</v>
      </c>
      <c r="J121" s="159"/>
      <c r="K121" s="160"/>
      <c r="L121" s="161"/>
      <c r="M121" s="162"/>
      <c r="N121" s="159">
        <v>889851217702</v>
      </c>
      <c r="O121" s="153" t="s">
        <v>104</v>
      </c>
      <c r="P121" s="178" t="s">
        <v>473</v>
      </c>
      <c r="Q121" s="153" t="s">
        <v>470</v>
      </c>
      <c r="R121" s="153" t="s">
        <v>100</v>
      </c>
      <c r="S121" s="102" t="e">
        <v>#N/A</v>
      </c>
      <c r="T121"/>
    </row>
    <row r="122" spans="1:20" s="57" customFormat="1" ht="15" customHeight="1" x14ac:dyDescent="0.3">
      <c r="A122" s="166">
        <v>2023</v>
      </c>
      <c r="B122" s="141">
        <v>451401</v>
      </c>
      <c r="C122" s="141" t="s">
        <v>498</v>
      </c>
      <c r="D122" s="231" t="str">
        <f t="shared" si="4"/>
        <v>EL451401-ST</v>
      </c>
      <c r="E122" s="142" t="s">
        <v>499</v>
      </c>
      <c r="F122" s="142" t="s">
        <v>96</v>
      </c>
      <c r="G122" s="142" t="s">
        <v>500</v>
      </c>
      <c r="H122" s="244">
        <v>21.99</v>
      </c>
      <c r="I122" s="159">
        <v>3</v>
      </c>
      <c r="J122" s="159">
        <v>12</v>
      </c>
      <c r="K122" s="160"/>
      <c r="L122" s="163"/>
      <c r="M122" s="162"/>
      <c r="N122" s="159">
        <v>618480045291</v>
      </c>
      <c r="O122" s="153" t="s">
        <v>104</v>
      </c>
      <c r="P122" s="180" t="s">
        <v>501</v>
      </c>
      <c r="Q122" s="153" t="s">
        <v>470</v>
      </c>
      <c r="R122" s="153" t="s">
        <v>100</v>
      </c>
      <c r="S122" s="33">
        <v>82366</v>
      </c>
      <c r="T122"/>
    </row>
    <row r="123" spans="1:20" s="57" customFormat="1" ht="15" customHeight="1" x14ac:dyDescent="0.3">
      <c r="A123" s="166">
        <v>2023</v>
      </c>
      <c r="B123" s="141">
        <v>430001</v>
      </c>
      <c r="C123" s="141" t="s">
        <v>516</v>
      </c>
      <c r="D123" s="231" t="str">
        <f t="shared" si="4"/>
        <v>EL430001-ST</v>
      </c>
      <c r="E123" s="142" t="s">
        <v>517</v>
      </c>
      <c r="F123" s="142" t="s">
        <v>96</v>
      </c>
      <c r="G123" s="142" t="s">
        <v>145</v>
      </c>
      <c r="H123" s="244">
        <v>21.99</v>
      </c>
      <c r="I123" s="159">
        <v>1</v>
      </c>
      <c r="J123" s="159">
        <v>12</v>
      </c>
      <c r="K123" s="160"/>
      <c r="L123" s="161"/>
      <c r="M123" s="162"/>
      <c r="N123" s="159">
        <v>618480042337</v>
      </c>
      <c r="O123" s="153" t="s">
        <v>104</v>
      </c>
      <c r="P123" s="178" t="s">
        <v>518</v>
      </c>
      <c r="Q123" s="153" t="s">
        <v>470</v>
      </c>
      <c r="R123" s="153" t="s">
        <v>100</v>
      </c>
      <c r="S123" s="102">
        <v>82365</v>
      </c>
      <c r="T123"/>
    </row>
    <row r="124" spans="1:20" s="57" customFormat="1" ht="15" customHeight="1" x14ac:dyDescent="0.3">
      <c r="A124" s="166">
        <v>2021</v>
      </c>
      <c r="B124" s="141">
        <v>429300</v>
      </c>
      <c r="C124" s="141" t="s">
        <v>486</v>
      </c>
      <c r="D124" s="231" t="str">
        <f t="shared" si="4"/>
        <v>EL429300-ST</v>
      </c>
      <c r="E124" s="142" t="s">
        <v>487</v>
      </c>
      <c r="F124" s="142" t="s">
        <v>488</v>
      </c>
      <c r="G124" s="142" t="s">
        <v>489</v>
      </c>
      <c r="H124" s="244">
        <v>21.99</v>
      </c>
      <c r="I124" s="159">
        <v>1</v>
      </c>
      <c r="J124" s="159">
        <v>12</v>
      </c>
      <c r="K124" s="160"/>
      <c r="L124" s="161"/>
      <c r="M124" s="162"/>
      <c r="N124" s="159">
        <v>618480045086</v>
      </c>
      <c r="O124" s="153" t="s">
        <v>104</v>
      </c>
      <c r="P124" s="178" t="s">
        <v>490</v>
      </c>
      <c r="Q124" s="153" t="s">
        <v>470</v>
      </c>
      <c r="R124" s="153" t="s">
        <v>100</v>
      </c>
      <c r="S124" s="102">
        <v>74780</v>
      </c>
      <c r="T124"/>
    </row>
    <row r="125" spans="1:20" s="57" customFormat="1" ht="15" customHeight="1" x14ac:dyDescent="0.3">
      <c r="A125" s="166">
        <v>2023</v>
      </c>
      <c r="B125" s="141">
        <v>429209</v>
      </c>
      <c r="C125" s="141" t="s">
        <v>512</v>
      </c>
      <c r="D125" s="231" t="str">
        <f t="shared" si="4"/>
        <v>EL429209-ST</v>
      </c>
      <c r="E125" s="142" t="s">
        <v>513</v>
      </c>
      <c r="F125" s="142" t="s">
        <v>96</v>
      </c>
      <c r="G125" s="142" t="s">
        <v>514</v>
      </c>
      <c r="H125" s="244">
        <v>21.99</v>
      </c>
      <c r="I125" s="159">
        <v>1</v>
      </c>
      <c r="J125" s="159">
        <v>12</v>
      </c>
      <c r="K125" s="160"/>
      <c r="L125" s="161"/>
      <c r="M125" s="162"/>
      <c r="N125" s="159">
        <v>618480044089</v>
      </c>
      <c r="O125" s="153" t="s">
        <v>104</v>
      </c>
      <c r="P125" s="178" t="s">
        <v>515</v>
      </c>
      <c r="Q125" s="153" t="s">
        <v>470</v>
      </c>
      <c r="R125" s="153" t="s">
        <v>100</v>
      </c>
      <c r="S125" s="102">
        <v>82364</v>
      </c>
      <c r="T125"/>
    </row>
    <row r="126" spans="1:20" s="57" customFormat="1" ht="15" customHeight="1" x14ac:dyDescent="0.3">
      <c r="A126" s="166">
        <v>2023</v>
      </c>
      <c r="B126" s="141">
        <v>429208</v>
      </c>
      <c r="C126" s="141" t="s">
        <v>491</v>
      </c>
      <c r="D126" s="231" t="str">
        <f t="shared" si="4"/>
        <v>EL429208-ST</v>
      </c>
      <c r="E126" s="142" t="s">
        <v>492</v>
      </c>
      <c r="F126" s="142" t="s">
        <v>96</v>
      </c>
      <c r="G126" s="142" t="s">
        <v>493</v>
      </c>
      <c r="H126" s="244">
        <v>21.99</v>
      </c>
      <c r="I126" s="159">
        <v>1</v>
      </c>
      <c r="J126" s="159">
        <v>12</v>
      </c>
      <c r="K126" s="160"/>
      <c r="L126" s="161"/>
      <c r="M126" s="162"/>
      <c r="N126" s="159">
        <v>618480044072</v>
      </c>
      <c r="O126" s="153" t="s">
        <v>104</v>
      </c>
      <c r="P126" s="178" t="s">
        <v>494</v>
      </c>
      <c r="Q126" s="153" t="s">
        <v>470</v>
      </c>
      <c r="R126" s="153" t="s">
        <v>100</v>
      </c>
      <c r="S126" s="102">
        <v>82363</v>
      </c>
      <c r="T126"/>
    </row>
    <row r="127" spans="1:20" s="57" customFormat="1" ht="15" customHeight="1" x14ac:dyDescent="0.3">
      <c r="A127" s="166">
        <v>2022</v>
      </c>
      <c r="B127" s="141">
        <v>429207</v>
      </c>
      <c r="C127" s="141" t="s">
        <v>467</v>
      </c>
      <c r="D127" s="231" t="str">
        <f t="shared" si="4"/>
        <v>EL429207-ST</v>
      </c>
      <c r="E127" s="142" t="s">
        <v>468</v>
      </c>
      <c r="F127" s="142" t="s">
        <v>96</v>
      </c>
      <c r="G127" s="142" t="s">
        <v>178</v>
      </c>
      <c r="H127" s="244">
        <v>21.99</v>
      </c>
      <c r="I127" s="159">
        <v>1</v>
      </c>
      <c r="J127" s="159">
        <v>12</v>
      </c>
      <c r="K127" s="160"/>
      <c r="L127" s="161"/>
      <c r="M127" s="162"/>
      <c r="N127" s="159">
        <v>618480044065</v>
      </c>
      <c r="O127" s="153" t="s">
        <v>98</v>
      </c>
      <c r="P127" s="178" t="s">
        <v>469</v>
      </c>
      <c r="Q127" s="153" t="s">
        <v>470</v>
      </c>
      <c r="R127" s="153" t="s">
        <v>100</v>
      </c>
      <c r="S127" s="102">
        <v>77650</v>
      </c>
      <c r="T127"/>
    </row>
    <row r="128" spans="1:20" s="57" customFormat="1" ht="15" customHeight="1" x14ac:dyDescent="0.3">
      <c r="A128" s="166">
        <v>2021</v>
      </c>
      <c r="B128" s="141">
        <v>429206</v>
      </c>
      <c r="C128" s="141" t="s">
        <v>523</v>
      </c>
      <c r="D128" s="231" t="str">
        <f t="shared" si="4"/>
        <v>EL429206-ST</v>
      </c>
      <c r="E128" s="142" t="s">
        <v>524</v>
      </c>
      <c r="F128" s="142" t="s">
        <v>96</v>
      </c>
      <c r="G128" s="142" t="s">
        <v>362</v>
      </c>
      <c r="H128" s="244">
        <v>21.99</v>
      </c>
      <c r="I128" s="159">
        <v>1</v>
      </c>
      <c r="J128" s="159">
        <v>12</v>
      </c>
      <c r="K128" s="160"/>
      <c r="L128" s="161"/>
      <c r="M128" s="162"/>
      <c r="N128" s="159">
        <v>618480044058</v>
      </c>
      <c r="O128" s="153" t="s">
        <v>98</v>
      </c>
      <c r="P128" s="178" t="s">
        <v>525</v>
      </c>
      <c r="Q128" s="153" t="s">
        <v>470</v>
      </c>
      <c r="R128" s="153" t="s">
        <v>100</v>
      </c>
      <c r="S128" s="102">
        <v>78289</v>
      </c>
      <c r="T128"/>
    </row>
    <row r="129" spans="1:20" s="57" customFormat="1" ht="15" customHeight="1" x14ac:dyDescent="0.3">
      <c r="A129" s="166">
        <v>2021</v>
      </c>
      <c r="B129" s="141">
        <v>429205</v>
      </c>
      <c r="C129" s="141" t="s">
        <v>526</v>
      </c>
      <c r="D129" s="231" t="str">
        <f t="shared" si="4"/>
        <v>EL429205-ST</v>
      </c>
      <c r="E129" s="142" t="s">
        <v>527</v>
      </c>
      <c r="F129" s="142" t="s">
        <v>96</v>
      </c>
      <c r="G129" s="142" t="s">
        <v>362</v>
      </c>
      <c r="H129" s="244">
        <v>21.99</v>
      </c>
      <c r="I129" s="159">
        <v>1</v>
      </c>
      <c r="J129" s="159">
        <v>24</v>
      </c>
      <c r="K129" s="160"/>
      <c r="L129" s="161"/>
      <c r="M129" s="38"/>
      <c r="N129" s="159">
        <v>618480044041</v>
      </c>
      <c r="O129" s="153" t="s">
        <v>104</v>
      </c>
      <c r="P129" s="178" t="s">
        <v>528</v>
      </c>
      <c r="Q129" s="153" t="s">
        <v>470</v>
      </c>
      <c r="R129" s="153" t="s">
        <v>100</v>
      </c>
      <c r="S129" s="102">
        <v>74249</v>
      </c>
      <c r="T129"/>
    </row>
    <row r="130" spans="1:20" s="57" customFormat="1" ht="15" customHeight="1" x14ac:dyDescent="0.3">
      <c r="A130" s="166">
        <v>2022</v>
      </c>
      <c r="B130" s="141">
        <v>429204</v>
      </c>
      <c r="C130" s="141" t="s">
        <v>535</v>
      </c>
      <c r="D130" s="231" t="str">
        <f t="shared" si="4"/>
        <v>EL429204-ST</v>
      </c>
      <c r="E130" s="142" t="s">
        <v>536</v>
      </c>
      <c r="F130" s="142" t="s">
        <v>96</v>
      </c>
      <c r="G130" s="142" t="s">
        <v>370</v>
      </c>
      <c r="H130" s="244">
        <v>21.99</v>
      </c>
      <c r="I130" s="159">
        <v>1</v>
      </c>
      <c r="J130" s="159">
        <v>12</v>
      </c>
      <c r="K130" s="160"/>
      <c r="L130" s="161"/>
      <c r="M130" s="162"/>
      <c r="N130" s="159">
        <v>618480044034</v>
      </c>
      <c r="O130" s="153" t="s">
        <v>98</v>
      </c>
      <c r="P130" s="178" t="s">
        <v>537</v>
      </c>
      <c r="Q130" s="153" t="s">
        <v>470</v>
      </c>
      <c r="R130" s="153" t="s">
        <v>100</v>
      </c>
      <c r="S130" s="102">
        <v>82362</v>
      </c>
      <c r="T130"/>
    </row>
    <row r="131" spans="1:20" s="57" customFormat="1" ht="15" customHeight="1" x14ac:dyDescent="0.3">
      <c r="A131" s="166">
        <v>2021</v>
      </c>
      <c r="B131" s="141">
        <v>429203</v>
      </c>
      <c r="C131" s="141" t="s">
        <v>538</v>
      </c>
      <c r="D131" s="231" t="str">
        <f t="shared" si="4"/>
        <v>EL429203-ST</v>
      </c>
      <c r="E131" s="142" t="s">
        <v>539</v>
      </c>
      <c r="F131" s="142" t="s">
        <v>96</v>
      </c>
      <c r="G131" s="142" t="s">
        <v>374</v>
      </c>
      <c r="H131" s="244">
        <v>21.99</v>
      </c>
      <c r="I131" s="159">
        <v>1</v>
      </c>
      <c r="J131" s="159">
        <v>40</v>
      </c>
      <c r="K131" s="160"/>
      <c r="L131" s="161"/>
      <c r="M131" s="162"/>
      <c r="N131" s="159">
        <v>618480044010</v>
      </c>
      <c r="O131" s="153" t="s">
        <v>104</v>
      </c>
      <c r="P131" s="178" t="s">
        <v>540</v>
      </c>
      <c r="Q131" s="153" t="s">
        <v>470</v>
      </c>
      <c r="R131" s="153" t="s">
        <v>100</v>
      </c>
      <c r="S131" s="102">
        <v>74756</v>
      </c>
      <c r="T131"/>
    </row>
    <row r="132" spans="1:20" s="57" customFormat="1" ht="15" customHeight="1" x14ac:dyDescent="0.3">
      <c r="A132" s="166">
        <v>2022</v>
      </c>
      <c r="B132" s="141">
        <v>429202</v>
      </c>
      <c r="C132" s="141" t="s">
        <v>483</v>
      </c>
      <c r="D132" s="231" t="str">
        <f t="shared" si="4"/>
        <v>EL429202-ST</v>
      </c>
      <c r="E132" s="142" t="s">
        <v>484</v>
      </c>
      <c r="F132" s="142" t="s">
        <v>96</v>
      </c>
      <c r="G132" s="142" t="s">
        <v>108</v>
      </c>
      <c r="H132" s="244">
        <v>21.99</v>
      </c>
      <c r="I132" s="159">
        <v>1</v>
      </c>
      <c r="J132" s="159">
        <v>12</v>
      </c>
      <c r="K132" s="160"/>
      <c r="L132" s="161"/>
      <c r="M132" s="162"/>
      <c r="N132" s="159">
        <v>618480043914</v>
      </c>
      <c r="O132" s="153" t="s">
        <v>98</v>
      </c>
      <c r="P132" s="178" t="s">
        <v>485</v>
      </c>
      <c r="Q132" s="153" t="s">
        <v>470</v>
      </c>
      <c r="R132" s="153" t="s">
        <v>100</v>
      </c>
      <c r="S132" s="102">
        <v>82361</v>
      </c>
      <c r="T132"/>
    </row>
    <row r="133" spans="1:20" s="57" customFormat="1" ht="15" customHeight="1" x14ac:dyDescent="0.3">
      <c r="A133" s="166">
        <v>2021</v>
      </c>
      <c r="B133" s="141">
        <v>429201</v>
      </c>
      <c r="C133" s="141" t="s">
        <v>480</v>
      </c>
      <c r="D133" s="231" t="str">
        <f t="shared" si="4"/>
        <v>EL429201-ST</v>
      </c>
      <c r="E133" s="142" t="s">
        <v>481</v>
      </c>
      <c r="F133" s="142" t="s">
        <v>96</v>
      </c>
      <c r="G133" s="142" t="s">
        <v>103</v>
      </c>
      <c r="H133" s="244">
        <v>21.99</v>
      </c>
      <c r="I133" s="159">
        <v>1</v>
      </c>
      <c r="J133" s="159">
        <v>12</v>
      </c>
      <c r="K133" s="160"/>
      <c r="L133" s="161"/>
      <c r="M133" s="162"/>
      <c r="N133" s="159">
        <v>618480043631</v>
      </c>
      <c r="O133" s="153" t="s">
        <v>98</v>
      </c>
      <c r="P133" s="178" t="s">
        <v>482</v>
      </c>
      <c r="Q133" s="153" t="s">
        <v>470</v>
      </c>
      <c r="R133" s="153" t="s">
        <v>100</v>
      </c>
      <c r="S133" s="102">
        <v>77651</v>
      </c>
      <c r="T133"/>
    </row>
    <row r="134" spans="1:20" s="57" customFormat="1" ht="15" customHeight="1" x14ac:dyDescent="0.3">
      <c r="A134" s="166">
        <v>2021</v>
      </c>
      <c r="B134" s="141">
        <v>429200</v>
      </c>
      <c r="C134" s="141" t="s">
        <v>505</v>
      </c>
      <c r="D134" s="231" t="str">
        <f t="shared" si="4"/>
        <v>EL429200-ST</v>
      </c>
      <c r="E134" s="142" t="s">
        <v>506</v>
      </c>
      <c r="F134" s="142" t="s">
        <v>96</v>
      </c>
      <c r="G134" s="142" t="s">
        <v>332</v>
      </c>
      <c r="H134" s="244">
        <v>21.99</v>
      </c>
      <c r="I134" s="159">
        <v>1</v>
      </c>
      <c r="J134" s="159">
        <v>12</v>
      </c>
      <c r="K134" s="160"/>
      <c r="L134" s="161"/>
      <c r="M134" s="162"/>
      <c r="N134" s="159">
        <v>618480043532</v>
      </c>
      <c r="O134" s="153" t="s">
        <v>98</v>
      </c>
      <c r="P134" s="178" t="s">
        <v>507</v>
      </c>
      <c r="Q134" s="153" t="s">
        <v>470</v>
      </c>
      <c r="R134" s="153" t="s">
        <v>100</v>
      </c>
      <c r="S134" s="102">
        <v>78408</v>
      </c>
      <c r="T134"/>
    </row>
    <row r="135" spans="1:20" ht="15" customHeight="1" x14ac:dyDescent="0.3">
      <c r="A135" s="229">
        <v>2025</v>
      </c>
      <c r="B135" s="221">
        <v>95951</v>
      </c>
      <c r="C135" s="222" t="s">
        <v>495</v>
      </c>
      <c r="D135" s="231" t="str">
        <f>HYPERLINK(Q135,C135)</f>
        <v>EL95951-ST</v>
      </c>
      <c r="E135" s="218" t="s">
        <v>496</v>
      </c>
      <c r="F135" s="142" t="s">
        <v>96</v>
      </c>
      <c r="G135" s="142" t="s">
        <v>497</v>
      </c>
      <c r="H135" s="244">
        <v>22.75</v>
      </c>
      <c r="I135" s="159">
        <v>3</v>
      </c>
      <c r="J135" s="159"/>
      <c r="L135" s="161"/>
      <c r="N135" s="159"/>
      <c r="O135" s="200" t="s">
        <v>104</v>
      </c>
      <c r="Q135" s="153" t="s">
        <v>470</v>
      </c>
      <c r="R135" s="201" t="s">
        <v>57</v>
      </c>
      <c r="S135" s="32"/>
    </row>
    <row r="136" spans="1:20" s="57" customFormat="1" ht="15" customHeight="1" x14ac:dyDescent="0.3">
      <c r="A136" s="229">
        <v>2025</v>
      </c>
      <c r="B136" s="221">
        <v>95889</v>
      </c>
      <c r="C136" s="222" t="s">
        <v>548</v>
      </c>
      <c r="D136" s="231" t="str">
        <f>HYPERLINK(Q136,C136)</f>
        <v>EL95889-ST</v>
      </c>
      <c r="E136" s="218" t="s">
        <v>549</v>
      </c>
      <c r="F136" s="142" t="s">
        <v>96</v>
      </c>
      <c r="G136" s="142" t="s">
        <v>546</v>
      </c>
      <c r="H136" s="244">
        <v>16.25</v>
      </c>
      <c r="I136" s="159">
        <v>3</v>
      </c>
      <c r="J136" s="159"/>
      <c r="K136" s="160"/>
      <c r="L136" s="161"/>
      <c r="M136" s="162"/>
      <c r="N136" s="159"/>
      <c r="O136" s="200" t="s">
        <v>104</v>
      </c>
      <c r="P136" s="176"/>
      <c r="Q136" s="153" t="s">
        <v>547</v>
      </c>
      <c r="R136" s="201" t="s">
        <v>57</v>
      </c>
      <c r="S136" s="32"/>
      <c r="T136"/>
    </row>
    <row r="137" spans="1:20" s="57" customFormat="1" ht="15" customHeight="1" x14ac:dyDescent="0.3">
      <c r="A137" s="229">
        <v>2025</v>
      </c>
      <c r="B137" s="221">
        <v>95888</v>
      </c>
      <c r="C137" s="222" t="s">
        <v>544</v>
      </c>
      <c r="D137" s="231" t="str">
        <f>HYPERLINK(Q137,C137)</f>
        <v>EL95888-ST</v>
      </c>
      <c r="E137" s="218" t="s">
        <v>545</v>
      </c>
      <c r="F137" s="142" t="s">
        <v>96</v>
      </c>
      <c r="G137" s="142" t="s">
        <v>546</v>
      </c>
      <c r="H137" s="244">
        <v>22.49</v>
      </c>
      <c r="I137" s="159">
        <v>3</v>
      </c>
      <c r="J137" s="159"/>
      <c r="K137" s="160"/>
      <c r="L137" s="161"/>
      <c r="M137" s="162"/>
      <c r="N137" s="159">
        <v>889851528297</v>
      </c>
      <c r="O137" s="200" t="s">
        <v>104</v>
      </c>
      <c r="P137" s="216" t="s">
        <v>4600</v>
      </c>
      <c r="Q137" s="153" t="s">
        <v>547</v>
      </c>
      <c r="R137" s="201" t="s">
        <v>57</v>
      </c>
      <c r="S137" s="32"/>
      <c r="T137"/>
    </row>
    <row r="138" spans="1:20" s="57" customFormat="1" ht="15" customHeight="1" x14ac:dyDescent="0.3">
      <c r="A138" s="166">
        <v>2023</v>
      </c>
      <c r="B138" s="141">
        <v>453128</v>
      </c>
      <c r="C138" s="141" t="s">
        <v>558</v>
      </c>
      <c r="D138" s="231" t="str">
        <f>HYPERLINK(P138,C138)</f>
        <v>EL453128-ST</v>
      </c>
      <c r="E138" s="142" t="s">
        <v>559</v>
      </c>
      <c r="F138" s="142" t="s">
        <v>96</v>
      </c>
      <c r="G138" s="143" t="s">
        <v>552</v>
      </c>
      <c r="H138" s="244">
        <v>14.85</v>
      </c>
      <c r="I138" s="159">
        <v>3</v>
      </c>
      <c r="J138" s="159"/>
      <c r="K138" s="160"/>
      <c r="L138" s="161"/>
      <c r="M138" s="162"/>
      <c r="N138" s="159">
        <v>889851217917</v>
      </c>
      <c r="O138" s="153" t="s">
        <v>104</v>
      </c>
      <c r="P138" s="178" t="s">
        <v>560</v>
      </c>
      <c r="Q138" s="153" t="s">
        <v>554</v>
      </c>
      <c r="R138" s="153" t="s">
        <v>100</v>
      </c>
      <c r="S138" s="102" t="e">
        <v>#N/A</v>
      </c>
      <c r="T138"/>
    </row>
    <row r="139" spans="1:20" s="57" customFormat="1" ht="15" customHeight="1" x14ac:dyDescent="0.3">
      <c r="A139" s="166">
        <v>2023</v>
      </c>
      <c r="B139" s="141">
        <v>453120</v>
      </c>
      <c r="C139" s="141" t="s">
        <v>550</v>
      </c>
      <c r="D139" s="231" t="str">
        <f>HYPERLINK(P139,C139)</f>
        <v>EL453120-ST</v>
      </c>
      <c r="E139" s="142" t="s">
        <v>551</v>
      </c>
      <c r="F139" s="142" t="s">
        <v>96</v>
      </c>
      <c r="G139" s="143" t="s">
        <v>552</v>
      </c>
      <c r="H139" s="244">
        <v>29.99</v>
      </c>
      <c r="I139" s="159">
        <v>3</v>
      </c>
      <c r="J139" s="159"/>
      <c r="K139" s="160"/>
      <c r="L139" s="161"/>
      <c r="M139" s="162"/>
      <c r="N139" s="159">
        <v>889851217733</v>
      </c>
      <c r="O139" s="153" t="s">
        <v>98</v>
      </c>
      <c r="P139" s="178" t="s">
        <v>553</v>
      </c>
      <c r="Q139" s="153" t="s">
        <v>554</v>
      </c>
      <c r="R139" s="153" t="s">
        <v>100</v>
      </c>
      <c r="S139" s="102" t="e">
        <v>#N/A</v>
      </c>
      <c r="T139"/>
    </row>
    <row r="140" spans="1:20" s="57" customFormat="1" ht="15" customHeight="1" x14ac:dyDescent="0.3">
      <c r="A140" s="166">
        <v>2022</v>
      </c>
      <c r="B140" s="141">
        <v>451321</v>
      </c>
      <c r="C140" s="141" t="s">
        <v>564</v>
      </c>
      <c r="D140" s="231" t="str">
        <f>HYPERLINK(P140,C140)</f>
        <v>EL451321-ST</v>
      </c>
      <c r="E140" s="142" t="s">
        <v>565</v>
      </c>
      <c r="F140" s="142" t="s">
        <v>96</v>
      </c>
      <c r="G140" s="143" t="s">
        <v>552</v>
      </c>
      <c r="H140" s="244">
        <v>37.49</v>
      </c>
      <c r="I140" s="159">
        <v>3</v>
      </c>
      <c r="J140" s="159">
        <v>24</v>
      </c>
      <c r="K140" s="160"/>
      <c r="L140" s="161"/>
      <c r="M140" s="162"/>
      <c r="N140" s="159">
        <v>618480046441</v>
      </c>
      <c r="O140" s="153" t="s">
        <v>98</v>
      </c>
      <c r="P140" s="178" t="s">
        <v>566</v>
      </c>
      <c r="Q140" s="153" t="s">
        <v>554</v>
      </c>
      <c r="R140" s="153" t="s">
        <v>100</v>
      </c>
      <c r="S140" s="102">
        <v>76999</v>
      </c>
      <c r="T140"/>
    </row>
    <row r="141" spans="1:20" ht="15" customHeight="1" x14ac:dyDescent="0.3">
      <c r="A141" s="166">
        <v>2016</v>
      </c>
      <c r="B141" s="141">
        <v>200381</v>
      </c>
      <c r="C141" s="141" t="s">
        <v>555</v>
      </c>
      <c r="D141" s="231" t="str">
        <f>HYPERLINK(P141,C141)</f>
        <v>EL200381-ST</v>
      </c>
      <c r="E141" s="142" t="s">
        <v>556</v>
      </c>
      <c r="F141" s="142" t="s">
        <v>96</v>
      </c>
      <c r="G141" s="143" t="s">
        <v>552</v>
      </c>
      <c r="H141" s="244">
        <v>32.25</v>
      </c>
      <c r="I141" s="159">
        <v>3</v>
      </c>
      <c r="J141" s="159">
        <v>36</v>
      </c>
      <c r="L141" s="161"/>
      <c r="N141" s="159">
        <v>618480028126</v>
      </c>
      <c r="O141" s="153" t="s">
        <v>104</v>
      </c>
      <c r="P141" s="178" t="s">
        <v>557</v>
      </c>
      <c r="Q141" s="153" t="s">
        <v>554</v>
      </c>
      <c r="R141" s="153" t="s">
        <v>100</v>
      </c>
      <c r="S141" s="102">
        <v>75502</v>
      </c>
    </row>
    <row r="142" spans="1:20" ht="15" customHeight="1" x14ac:dyDescent="0.3">
      <c r="A142" s="166">
        <v>2020</v>
      </c>
      <c r="B142" s="141">
        <v>200380</v>
      </c>
      <c r="C142" s="141" t="s">
        <v>561</v>
      </c>
      <c r="D142" s="231" t="str">
        <f>HYPERLINK(P142,C142)</f>
        <v>EL200380-ST</v>
      </c>
      <c r="E142" s="142" t="s">
        <v>562</v>
      </c>
      <c r="F142" s="142" t="s">
        <v>96</v>
      </c>
      <c r="G142" s="143" t="s">
        <v>552</v>
      </c>
      <c r="H142" s="244">
        <v>32.25</v>
      </c>
      <c r="I142" s="159">
        <v>3</v>
      </c>
      <c r="J142" s="159">
        <v>48</v>
      </c>
      <c r="L142" s="161"/>
      <c r="N142" s="159">
        <v>618480340167</v>
      </c>
      <c r="O142" s="153" t="s">
        <v>104</v>
      </c>
      <c r="P142" s="178" t="s">
        <v>563</v>
      </c>
      <c r="Q142" s="153" t="s">
        <v>554</v>
      </c>
      <c r="R142" s="153" t="s">
        <v>100</v>
      </c>
      <c r="S142" s="102">
        <v>75501</v>
      </c>
    </row>
    <row r="143" spans="1:20" s="57" customFormat="1" ht="15" customHeight="1" x14ac:dyDescent="0.3">
      <c r="A143" s="229">
        <v>2025</v>
      </c>
      <c r="B143" s="220" t="s">
        <v>627</v>
      </c>
      <c r="C143" s="220" t="s">
        <v>628</v>
      </c>
      <c r="D143" s="231" t="str">
        <f>HYPERLINK(Q143,C143)</f>
        <v>EL95976AD-XL</v>
      </c>
      <c r="E143" s="32" t="s">
        <v>629</v>
      </c>
      <c r="F143" s="32" t="s">
        <v>96</v>
      </c>
      <c r="G143" s="203" t="s">
        <v>493</v>
      </c>
      <c r="H143" s="236">
        <v>22.49</v>
      </c>
      <c r="I143" s="207">
        <v>1</v>
      </c>
      <c r="J143" s="33"/>
      <c r="K143" s="33"/>
      <c r="L143" s="205"/>
      <c r="M143" s="206"/>
      <c r="N143" s="38">
        <v>889851505038</v>
      </c>
      <c r="O143" s="200" t="s">
        <v>104</v>
      </c>
      <c r="P143" s="216" t="s">
        <v>620</v>
      </c>
      <c r="Q143" s="32" t="s">
        <v>570</v>
      </c>
      <c r="R143" s="201" t="s">
        <v>57</v>
      </c>
      <c r="S143" s="32"/>
      <c r="T143"/>
    </row>
    <row r="144" spans="1:20" s="57" customFormat="1" ht="15" customHeight="1" x14ac:dyDescent="0.3">
      <c r="A144" s="229">
        <v>2025</v>
      </c>
      <c r="B144" s="220" t="s">
        <v>617</v>
      </c>
      <c r="C144" s="220" t="s">
        <v>618</v>
      </c>
      <c r="D144" s="231" t="str">
        <f>HYPERLINK(Q144,C144)</f>
        <v>EL95976AD-S</v>
      </c>
      <c r="E144" s="32" t="s">
        <v>619</v>
      </c>
      <c r="F144" s="32" t="s">
        <v>96</v>
      </c>
      <c r="G144" s="203" t="s">
        <v>493</v>
      </c>
      <c r="H144" s="236">
        <v>19.489999999999998</v>
      </c>
      <c r="I144" s="207">
        <v>1</v>
      </c>
      <c r="J144" s="33"/>
      <c r="K144" s="33"/>
      <c r="L144" s="205"/>
      <c r="M144" s="206"/>
      <c r="N144" s="38">
        <v>889851505021</v>
      </c>
      <c r="O144" s="200" t="s">
        <v>104</v>
      </c>
      <c r="P144" s="216" t="s">
        <v>620</v>
      </c>
      <c r="Q144" s="32" t="s">
        <v>570</v>
      </c>
      <c r="R144" s="201" t="s">
        <v>57</v>
      </c>
      <c r="S144" s="32"/>
      <c r="T144"/>
    </row>
    <row r="145" spans="1:20" s="57" customFormat="1" ht="15" customHeight="1" x14ac:dyDescent="0.3">
      <c r="A145" s="229">
        <v>2025</v>
      </c>
      <c r="B145" s="220" t="s">
        <v>621</v>
      </c>
      <c r="C145" s="220" t="s">
        <v>622</v>
      </c>
      <c r="D145" s="231" t="str">
        <f>HYPERLINK(Q145,C145)</f>
        <v>EL95976AD-M</v>
      </c>
      <c r="E145" s="32" t="s">
        <v>623</v>
      </c>
      <c r="F145" s="32" t="s">
        <v>96</v>
      </c>
      <c r="G145" s="203" t="s">
        <v>493</v>
      </c>
      <c r="H145" s="236">
        <v>37.49</v>
      </c>
      <c r="I145" s="207">
        <v>1</v>
      </c>
      <c r="J145" s="33"/>
      <c r="K145" s="33"/>
      <c r="L145" s="205"/>
      <c r="M145" s="206"/>
      <c r="N145" s="38">
        <v>889851503195</v>
      </c>
      <c r="O145" s="200" t="s">
        <v>104</v>
      </c>
      <c r="P145" s="216" t="s">
        <v>620</v>
      </c>
      <c r="Q145" s="32" t="s">
        <v>570</v>
      </c>
      <c r="R145" s="201" t="s">
        <v>57</v>
      </c>
      <c r="S145" s="32"/>
      <c r="T145"/>
    </row>
    <row r="146" spans="1:20" s="57" customFormat="1" ht="15" customHeight="1" x14ac:dyDescent="0.3">
      <c r="A146" s="229">
        <v>2025</v>
      </c>
      <c r="B146" s="220" t="s">
        <v>624</v>
      </c>
      <c r="C146" s="220" t="s">
        <v>625</v>
      </c>
      <c r="D146" s="231" t="str">
        <f>HYPERLINK(Q146,C146)</f>
        <v>EL95976AD-L</v>
      </c>
      <c r="E146" s="32" t="s">
        <v>626</v>
      </c>
      <c r="F146" s="32" t="s">
        <v>96</v>
      </c>
      <c r="G146" s="203" t="s">
        <v>493</v>
      </c>
      <c r="H146" s="236">
        <v>32.25</v>
      </c>
      <c r="I146" s="207">
        <v>1</v>
      </c>
      <c r="J146" s="33"/>
      <c r="K146" s="33"/>
      <c r="L146" s="205"/>
      <c r="M146" s="206"/>
      <c r="N146" s="38">
        <v>889851505014</v>
      </c>
      <c r="O146" s="200" t="s">
        <v>104</v>
      </c>
      <c r="P146" s="216" t="s">
        <v>620</v>
      </c>
      <c r="Q146" s="32" t="s">
        <v>570</v>
      </c>
      <c r="R146" s="201" t="s">
        <v>57</v>
      </c>
      <c r="S146" s="32"/>
      <c r="T146"/>
    </row>
    <row r="147" spans="1:20" s="57" customFormat="1" ht="15" customHeight="1" x14ac:dyDescent="0.3">
      <c r="A147" s="166">
        <v>2023</v>
      </c>
      <c r="B147" s="140" t="s">
        <v>580</v>
      </c>
      <c r="C147" s="140" t="s">
        <v>581</v>
      </c>
      <c r="D147" s="231" t="str">
        <f t="shared" ref="D147:D157" si="5">HYPERLINK(P147,C147)</f>
        <v>EL453129AD-XS</v>
      </c>
      <c r="E147" s="142" t="s">
        <v>582</v>
      </c>
      <c r="F147" s="142" t="s">
        <v>96</v>
      </c>
      <c r="G147" s="143" t="s">
        <v>493</v>
      </c>
      <c r="H147" s="244">
        <v>38.99</v>
      </c>
      <c r="I147" s="159">
        <v>1</v>
      </c>
      <c r="J147" s="159"/>
      <c r="K147" s="160"/>
      <c r="L147" s="161"/>
      <c r="M147" s="162"/>
      <c r="N147" s="159">
        <v>889851299210</v>
      </c>
      <c r="O147" s="153" t="s">
        <v>324</v>
      </c>
      <c r="P147" s="181" t="s">
        <v>583</v>
      </c>
      <c r="Q147" s="153" t="s">
        <v>570</v>
      </c>
      <c r="R147" s="153" t="s">
        <v>100</v>
      </c>
      <c r="S147" s="102" t="e">
        <v>#N/A</v>
      </c>
      <c r="T147"/>
    </row>
    <row r="148" spans="1:20" s="57" customFormat="1" ht="15" customHeight="1" x14ac:dyDescent="0.3">
      <c r="A148" s="166">
        <v>2023</v>
      </c>
      <c r="B148" s="140" t="s">
        <v>593</v>
      </c>
      <c r="C148" s="140" t="s">
        <v>594</v>
      </c>
      <c r="D148" s="231" t="str">
        <f t="shared" si="5"/>
        <v>EL453129AD-XL</v>
      </c>
      <c r="E148" s="142" t="s">
        <v>595</v>
      </c>
      <c r="F148" s="142" t="s">
        <v>96</v>
      </c>
      <c r="G148" s="143" t="s">
        <v>493</v>
      </c>
      <c r="H148" s="244">
        <v>23.99</v>
      </c>
      <c r="I148" s="159">
        <v>1</v>
      </c>
      <c r="J148" s="159"/>
      <c r="K148" s="160"/>
      <c r="L148" s="161"/>
      <c r="M148" s="162"/>
      <c r="N148" s="159">
        <v>889851299241</v>
      </c>
      <c r="O148" s="153" t="s">
        <v>324</v>
      </c>
      <c r="P148" s="181" t="s">
        <v>583</v>
      </c>
      <c r="Q148" s="153" t="s">
        <v>570</v>
      </c>
      <c r="R148" s="153" t="s">
        <v>100</v>
      </c>
      <c r="S148" s="102" t="e">
        <v>#N/A</v>
      </c>
      <c r="T148"/>
    </row>
    <row r="149" spans="1:20" s="57" customFormat="1" ht="15" customHeight="1" x14ac:dyDescent="0.3">
      <c r="A149" s="166">
        <v>2023</v>
      </c>
      <c r="B149" s="140" t="s">
        <v>584</v>
      </c>
      <c r="C149" s="140" t="s">
        <v>585</v>
      </c>
      <c r="D149" s="231" t="str">
        <f t="shared" si="5"/>
        <v>EL453129AD-S</v>
      </c>
      <c r="E149" s="142" t="s">
        <v>586</v>
      </c>
      <c r="F149" s="142" t="s">
        <v>96</v>
      </c>
      <c r="G149" s="143" t="s">
        <v>493</v>
      </c>
      <c r="H149" s="244">
        <v>23.99</v>
      </c>
      <c r="I149" s="159">
        <v>1</v>
      </c>
      <c r="J149" s="159"/>
      <c r="K149" s="160"/>
      <c r="L149" s="161"/>
      <c r="M149" s="162"/>
      <c r="N149" s="159">
        <v>889851299227</v>
      </c>
      <c r="O149" s="153" t="s">
        <v>324</v>
      </c>
      <c r="P149" s="181" t="s">
        <v>583</v>
      </c>
      <c r="Q149" s="153" t="s">
        <v>570</v>
      </c>
      <c r="R149" s="153" t="s">
        <v>100</v>
      </c>
      <c r="S149" s="102" t="e">
        <v>#N/A</v>
      </c>
      <c r="T149"/>
    </row>
    <row r="150" spans="1:20" s="57" customFormat="1" ht="15" customHeight="1" x14ac:dyDescent="0.3">
      <c r="A150" s="166">
        <v>2023</v>
      </c>
      <c r="B150" s="140" t="s">
        <v>587</v>
      </c>
      <c r="C150" s="140" t="s">
        <v>588</v>
      </c>
      <c r="D150" s="231" t="str">
        <f t="shared" si="5"/>
        <v>EL453129AD-M</v>
      </c>
      <c r="E150" s="142" t="s">
        <v>589</v>
      </c>
      <c r="F150" s="142" t="s">
        <v>96</v>
      </c>
      <c r="G150" s="143" t="s">
        <v>493</v>
      </c>
      <c r="H150" s="244">
        <v>57.75</v>
      </c>
      <c r="I150" s="159">
        <v>1</v>
      </c>
      <c r="J150" s="159"/>
      <c r="K150" s="160"/>
      <c r="L150" s="161"/>
      <c r="M150" s="162"/>
      <c r="N150" s="159">
        <v>889851217924</v>
      </c>
      <c r="O150" s="153" t="s">
        <v>324</v>
      </c>
      <c r="P150" s="181" t="s">
        <v>583</v>
      </c>
      <c r="Q150" s="153" t="s">
        <v>570</v>
      </c>
      <c r="R150" s="153" t="s">
        <v>100</v>
      </c>
      <c r="S150" s="102" t="e">
        <v>#N/A</v>
      </c>
      <c r="T150"/>
    </row>
    <row r="151" spans="1:20" s="57" customFormat="1" ht="15" customHeight="1" x14ac:dyDescent="0.3">
      <c r="A151" s="166">
        <v>2023</v>
      </c>
      <c r="B151" s="140" t="s">
        <v>590</v>
      </c>
      <c r="C151" s="140" t="s">
        <v>591</v>
      </c>
      <c r="D151" s="231" t="str">
        <f t="shared" si="5"/>
        <v>EL453129AD-L</v>
      </c>
      <c r="E151" s="142" t="s">
        <v>592</v>
      </c>
      <c r="F151" s="142" t="s">
        <v>96</v>
      </c>
      <c r="G151" s="143" t="s">
        <v>493</v>
      </c>
      <c r="H151" s="244">
        <v>37.99</v>
      </c>
      <c r="I151" s="159">
        <v>1</v>
      </c>
      <c r="J151" s="159"/>
      <c r="K151" s="160"/>
      <c r="L151" s="161"/>
      <c r="M151" s="162"/>
      <c r="N151" s="159">
        <v>889851299234</v>
      </c>
      <c r="O151" s="153" t="s">
        <v>324</v>
      </c>
      <c r="P151" s="181" t="s">
        <v>583</v>
      </c>
      <c r="Q151" s="153" t="s">
        <v>570</v>
      </c>
      <c r="R151" s="153" t="s">
        <v>100</v>
      </c>
      <c r="S151" s="102" t="e">
        <v>#N/A</v>
      </c>
      <c r="T151"/>
    </row>
    <row r="152" spans="1:20" s="57" customFormat="1" ht="15" customHeight="1" x14ac:dyDescent="0.3">
      <c r="A152" s="166">
        <v>2023</v>
      </c>
      <c r="B152" s="140" t="s">
        <v>599</v>
      </c>
      <c r="C152" s="140" t="s">
        <v>600</v>
      </c>
      <c r="D152" s="231" t="str">
        <f t="shared" si="5"/>
        <v>EL453129AD-3X</v>
      </c>
      <c r="E152" s="142" t="s">
        <v>601</v>
      </c>
      <c r="F152" s="142" t="s">
        <v>96</v>
      </c>
      <c r="G152" s="143" t="s">
        <v>493</v>
      </c>
      <c r="H152" s="244">
        <v>37.99</v>
      </c>
      <c r="I152" s="159">
        <v>1</v>
      </c>
      <c r="J152" s="159"/>
      <c r="K152" s="160"/>
      <c r="L152" s="161"/>
      <c r="M152" s="162"/>
      <c r="N152" s="159">
        <v>889851299265</v>
      </c>
      <c r="O152" s="153" t="s">
        <v>324</v>
      </c>
      <c r="P152" s="181" t="s">
        <v>583</v>
      </c>
      <c r="Q152" s="153" t="s">
        <v>570</v>
      </c>
      <c r="R152" s="153" t="s">
        <v>100</v>
      </c>
      <c r="S152" s="102" t="e">
        <v>#N/A</v>
      </c>
      <c r="T152"/>
    </row>
    <row r="153" spans="1:20" s="57" customFormat="1" ht="15" customHeight="1" x14ac:dyDescent="0.3">
      <c r="A153" s="166">
        <v>2023</v>
      </c>
      <c r="B153" s="140" t="s">
        <v>596</v>
      </c>
      <c r="C153" s="140" t="s">
        <v>597</v>
      </c>
      <c r="D153" s="231" t="str">
        <f t="shared" si="5"/>
        <v>EL453129AD-2X</v>
      </c>
      <c r="E153" s="142" t="s">
        <v>598</v>
      </c>
      <c r="F153" s="142" t="s">
        <v>96</v>
      </c>
      <c r="G153" s="143" t="s">
        <v>493</v>
      </c>
      <c r="H153" s="244">
        <v>37.99</v>
      </c>
      <c r="I153" s="159">
        <v>1</v>
      </c>
      <c r="J153" s="159"/>
      <c r="K153" s="160"/>
      <c r="L153" s="161"/>
      <c r="M153" s="162"/>
      <c r="N153" s="159">
        <v>889851299258</v>
      </c>
      <c r="O153" s="153" t="s">
        <v>324</v>
      </c>
      <c r="P153" s="181" t="s">
        <v>583</v>
      </c>
      <c r="Q153" s="153" t="s">
        <v>570</v>
      </c>
      <c r="R153" s="153" t="s">
        <v>100</v>
      </c>
      <c r="S153" s="102" t="e">
        <v>#N/A</v>
      </c>
      <c r="T153"/>
    </row>
    <row r="154" spans="1:20" s="57" customFormat="1" ht="15" customHeight="1" x14ac:dyDescent="0.3">
      <c r="A154" s="166">
        <v>2023</v>
      </c>
      <c r="B154" s="141">
        <v>453125</v>
      </c>
      <c r="C154" s="141" t="s">
        <v>577</v>
      </c>
      <c r="D154" s="231" t="str">
        <f t="shared" si="5"/>
        <v>EL453125-ST</v>
      </c>
      <c r="E154" s="142" t="s">
        <v>578</v>
      </c>
      <c r="F154" s="142" t="s">
        <v>96</v>
      </c>
      <c r="G154" s="142" t="s">
        <v>493</v>
      </c>
      <c r="H154" s="244">
        <v>37.99</v>
      </c>
      <c r="I154" s="159">
        <v>3</v>
      </c>
      <c r="J154" s="159"/>
      <c r="K154" s="160"/>
      <c r="L154" s="161"/>
      <c r="M154" s="162"/>
      <c r="N154" s="159">
        <v>889851217856</v>
      </c>
      <c r="O154" s="153" t="s">
        <v>104</v>
      </c>
      <c r="P154" s="178" t="s">
        <v>579</v>
      </c>
      <c r="Q154" s="153" t="s">
        <v>570</v>
      </c>
      <c r="R154" s="153" t="s">
        <v>100</v>
      </c>
      <c r="S154" s="102" t="e">
        <v>#N/A</v>
      </c>
      <c r="T154"/>
    </row>
    <row r="155" spans="1:20" s="57" customFormat="1" ht="15" customHeight="1" x14ac:dyDescent="0.3">
      <c r="A155" s="166">
        <v>2015</v>
      </c>
      <c r="B155" s="141">
        <v>433630</v>
      </c>
      <c r="C155" s="141" t="s">
        <v>571</v>
      </c>
      <c r="D155" s="231" t="str">
        <f t="shared" si="5"/>
        <v>EL433630-ST</v>
      </c>
      <c r="E155" s="142" t="s">
        <v>572</v>
      </c>
      <c r="F155" s="142" t="s">
        <v>96</v>
      </c>
      <c r="G155" s="142" t="s">
        <v>493</v>
      </c>
      <c r="H155" s="244">
        <v>37.99</v>
      </c>
      <c r="I155" s="159">
        <v>3</v>
      </c>
      <c r="J155" s="159">
        <v>24</v>
      </c>
      <c r="K155" s="160"/>
      <c r="L155" s="161"/>
      <c r="M155" s="38"/>
      <c r="N155" s="159">
        <v>618480025279</v>
      </c>
      <c r="O155" s="153" t="s">
        <v>104</v>
      </c>
      <c r="P155" s="178" t="s">
        <v>573</v>
      </c>
      <c r="Q155" s="153" t="s">
        <v>570</v>
      </c>
      <c r="R155" s="153" t="s">
        <v>100</v>
      </c>
      <c r="S155" s="102">
        <v>37023</v>
      </c>
      <c r="T155"/>
    </row>
    <row r="156" spans="1:20" s="57" customFormat="1" ht="15" customHeight="1" x14ac:dyDescent="0.3">
      <c r="A156" s="166">
        <v>2023</v>
      </c>
      <c r="B156" s="141">
        <v>251514</v>
      </c>
      <c r="C156" s="141" t="s">
        <v>567</v>
      </c>
      <c r="D156" s="231" t="str">
        <f t="shared" si="5"/>
        <v>EL251514-ST</v>
      </c>
      <c r="E156" s="142" t="s">
        <v>568</v>
      </c>
      <c r="F156" s="142" t="s">
        <v>96</v>
      </c>
      <c r="G156" s="143" t="s">
        <v>493</v>
      </c>
      <c r="H156" s="244">
        <v>45.99</v>
      </c>
      <c r="I156" s="159">
        <v>3</v>
      </c>
      <c r="J156" s="159"/>
      <c r="K156" s="160"/>
      <c r="L156" s="161"/>
      <c r="M156" s="162"/>
      <c r="N156" s="159">
        <v>889851218082</v>
      </c>
      <c r="O156" s="153" t="s">
        <v>98</v>
      </c>
      <c r="P156" s="178" t="s">
        <v>569</v>
      </c>
      <c r="Q156" s="153" t="s">
        <v>570</v>
      </c>
      <c r="R156" s="153" t="s">
        <v>100</v>
      </c>
      <c r="S156" s="102" t="e">
        <v>#N/A</v>
      </c>
      <c r="T156"/>
    </row>
    <row r="157" spans="1:20" s="57" customFormat="1" ht="15" customHeight="1" x14ac:dyDescent="0.3">
      <c r="A157" s="166">
        <v>2023</v>
      </c>
      <c r="B157" s="141">
        <v>251508</v>
      </c>
      <c r="C157" s="141" t="s">
        <v>605</v>
      </c>
      <c r="D157" s="231" t="str">
        <f t="shared" si="5"/>
        <v>EL251508-ST</v>
      </c>
      <c r="E157" s="142" t="s">
        <v>606</v>
      </c>
      <c r="F157" s="142" t="s">
        <v>96</v>
      </c>
      <c r="G157" s="142" t="s">
        <v>493</v>
      </c>
      <c r="H157" s="244">
        <v>45.99</v>
      </c>
      <c r="I157" s="159">
        <v>3</v>
      </c>
      <c r="J157" s="159"/>
      <c r="K157" s="160"/>
      <c r="L157" s="161"/>
      <c r="M157" s="162"/>
      <c r="N157" s="159">
        <v>889851217948</v>
      </c>
      <c r="O157" s="153" t="s">
        <v>104</v>
      </c>
      <c r="P157" s="178" t="s">
        <v>607</v>
      </c>
      <c r="Q157" s="153" t="s">
        <v>570</v>
      </c>
      <c r="R157" s="153" t="s">
        <v>100</v>
      </c>
      <c r="S157" s="102" t="e">
        <v>#N/A</v>
      </c>
      <c r="T157"/>
    </row>
    <row r="158" spans="1:20" s="57" customFormat="1" ht="15" customHeight="1" x14ac:dyDescent="0.3">
      <c r="A158" s="197">
        <v>2014</v>
      </c>
      <c r="B158" s="223">
        <v>200551</v>
      </c>
      <c r="C158" s="224" t="s">
        <v>614</v>
      </c>
      <c r="D158" s="233" t="s">
        <v>614</v>
      </c>
      <c r="E158" s="144" t="s">
        <v>615</v>
      </c>
      <c r="F158" s="144" t="s">
        <v>96</v>
      </c>
      <c r="G158" s="144" t="s">
        <v>493</v>
      </c>
      <c r="H158" s="246">
        <v>45.99</v>
      </c>
      <c r="I158" s="159">
        <v>3</v>
      </c>
      <c r="J158" s="164"/>
      <c r="K158" s="144"/>
      <c r="L158" s="164"/>
      <c r="M158" s="162"/>
      <c r="N158" s="165">
        <v>618480021196</v>
      </c>
      <c r="O158" s="153" t="s">
        <v>98</v>
      </c>
      <c r="P158" s="182" t="s">
        <v>616</v>
      </c>
      <c r="Q158" s="153" t="s">
        <v>570</v>
      </c>
      <c r="R158" s="153" t="s">
        <v>100</v>
      </c>
      <c r="S158" s="33"/>
      <c r="T158"/>
    </row>
    <row r="159" spans="1:20" ht="15" customHeight="1" x14ac:dyDescent="0.3">
      <c r="A159" s="166">
        <v>2023</v>
      </c>
      <c r="B159" s="141">
        <v>161114</v>
      </c>
      <c r="C159" s="141" t="s">
        <v>602</v>
      </c>
      <c r="D159" s="231" t="str">
        <f t="shared" ref="D159:D171" si="6">HYPERLINK(P159,C159)</f>
        <v>EL161114-ST</v>
      </c>
      <c r="E159" s="142" t="s">
        <v>603</v>
      </c>
      <c r="F159" s="142" t="s">
        <v>96</v>
      </c>
      <c r="G159" s="143" t="s">
        <v>493</v>
      </c>
      <c r="H159" s="244">
        <v>45.99</v>
      </c>
      <c r="I159" s="159">
        <v>3</v>
      </c>
      <c r="J159" s="159"/>
      <c r="L159" s="161"/>
      <c r="N159" s="159">
        <v>889851217931</v>
      </c>
      <c r="O159" s="153" t="s">
        <v>98</v>
      </c>
      <c r="P159" s="178" t="s">
        <v>604</v>
      </c>
      <c r="Q159" s="153" t="s">
        <v>570</v>
      </c>
      <c r="R159" s="153" t="s">
        <v>100</v>
      </c>
      <c r="S159" s="102" t="e">
        <v>#N/A</v>
      </c>
    </row>
    <row r="160" spans="1:20" ht="15" customHeight="1" x14ac:dyDescent="0.3">
      <c r="A160" s="166">
        <v>2024</v>
      </c>
      <c r="B160" s="141">
        <v>7386</v>
      </c>
      <c r="C160" s="141" t="s">
        <v>611</v>
      </c>
      <c r="D160" s="231" t="str">
        <f t="shared" si="6"/>
        <v>EL7386-ST</v>
      </c>
      <c r="E160" s="142" t="s">
        <v>612</v>
      </c>
      <c r="F160" s="142" t="s">
        <v>156</v>
      </c>
      <c r="G160" s="142" t="s">
        <v>493</v>
      </c>
      <c r="H160" s="245">
        <v>23.99</v>
      </c>
      <c r="I160" s="166">
        <v>1</v>
      </c>
      <c r="N160" s="169">
        <v>889851430880</v>
      </c>
      <c r="O160" s="153" t="s">
        <v>104</v>
      </c>
      <c r="P160" s="181" t="s">
        <v>613</v>
      </c>
      <c r="Q160" s="153" t="s">
        <v>570</v>
      </c>
      <c r="R160" s="142" t="s">
        <v>161</v>
      </c>
    </row>
    <row r="161" spans="1:20" ht="15" customHeight="1" x14ac:dyDescent="0.3">
      <c r="A161" s="166">
        <v>2024</v>
      </c>
      <c r="B161" s="141">
        <v>7385</v>
      </c>
      <c r="C161" s="141" t="s">
        <v>608</v>
      </c>
      <c r="D161" s="231" t="str">
        <f t="shared" si="6"/>
        <v>EL7385-ST</v>
      </c>
      <c r="E161" s="142" t="s">
        <v>609</v>
      </c>
      <c r="F161" s="142" t="s">
        <v>96</v>
      </c>
      <c r="G161" s="142" t="s">
        <v>493</v>
      </c>
      <c r="H161" s="245">
        <v>8.99</v>
      </c>
      <c r="I161" s="166">
        <v>3</v>
      </c>
      <c r="N161" s="169">
        <v>889851429396</v>
      </c>
      <c r="O161" s="153" t="s">
        <v>104</v>
      </c>
      <c r="P161" s="181" t="s">
        <v>610</v>
      </c>
      <c r="Q161" s="153" t="s">
        <v>570</v>
      </c>
      <c r="R161" s="142" t="s">
        <v>161</v>
      </c>
    </row>
    <row r="162" spans="1:20" ht="15" customHeight="1" x14ac:dyDescent="0.3">
      <c r="A162" s="166">
        <v>2024</v>
      </c>
      <c r="B162" s="141">
        <v>7384</v>
      </c>
      <c r="C162" s="141" t="s">
        <v>574</v>
      </c>
      <c r="D162" s="231" t="str">
        <f t="shared" si="6"/>
        <v>EL7384-ST</v>
      </c>
      <c r="E162" s="142" t="s">
        <v>575</v>
      </c>
      <c r="F162" s="142" t="s">
        <v>96</v>
      </c>
      <c r="G162" s="142" t="s">
        <v>493</v>
      </c>
      <c r="H162" s="245">
        <v>7.99</v>
      </c>
      <c r="I162" s="166">
        <v>3</v>
      </c>
      <c r="N162" s="169">
        <v>889851415849</v>
      </c>
      <c r="O162" s="153" t="s">
        <v>104</v>
      </c>
      <c r="P162" s="181" t="s">
        <v>576</v>
      </c>
      <c r="Q162" s="153" t="s">
        <v>570</v>
      </c>
      <c r="R162" s="142" t="s">
        <v>161</v>
      </c>
    </row>
    <row r="163" spans="1:20" s="57" customFormat="1" ht="15" customHeight="1" x14ac:dyDescent="0.3">
      <c r="A163" s="166">
        <v>2023</v>
      </c>
      <c r="B163" s="141">
        <v>453131</v>
      </c>
      <c r="C163" s="141" t="s">
        <v>634</v>
      </c>
      <c r="D163" s="231" t="str">
        <f t="shared" si="6"/>
        <v>EL453131-ST</v>
      </c>
      <c r="E163" s="142" t="s">
        <v>635</v>
      </c>
      <c r="F163" s="142" t="s">
        <v>96</v>
      </c>
      <c r="G163" s="143" t="s">
        <v>636</v>
      </c>
      <c r="H163" s="244">
        <v>11.25</v>
      </c>
      <c r="I163" s="159">
        <v>3</v>
      </c>
      <c r="J163" s="159"/>
      <c r="K163" s="160"/>
      <c r="L163" s="161"/>
      <c r="M163" s="162"/>
      <c r="N163" s="159">
        <v>889851265673</v>
      </c>
      <c r="O163" s="153" t="s">
        <v>150</v>
      </c>
      <c r="P163" s="181" t="s">
        <v>637</v>
      </c>
      <c r="Q163" s="153" t="s">
        <v>633</v>
      </c>
      <c r="R163" s="153" t="s">
        <v>100</v>
      </c>
      <c r="S163" s="33" t="e">
        <v>#N/A</v>
      </c>
      <c r="T163"/>
    </row>
    <row r="164" spans="1:20" s="57" customFormat="1" ht="15" customHeight="1" x14ac:dyDescent="0.3">
      <c r="A164" s="166">
        <v>2023</v>
      </c>
      <c r="B164" s="141">
        <v>453126</v>
      </c>
      <c r="C164" s="141" t="s">
        <v>638</v>
      </c>
      <c r="D164" s="231" t="str">
        <f t="shared" si="6"/>
        <v>EL453126-ST</v>
      </c>
      <c r="E164" s="142" t="s">
        <v>639</v>
      </c>
      <c r="F164" s="142" t="s">
        <v>96</v>
      </c>
      <c r="G164" s="142" t="s">
        <v>636</v>
      </c>
      <c r="H164" s="244">
        <v>7.99</v>
      </c>
      <c r="I164" s="159">
        <v>3</v>
      </c>
      <c r="J164" s="159"/>
      <c r="K164" s="160"/>
      <c r="L164" s="161"/>
      <c r="M164" s="162">
        <v>84</v>
      </c>
      <c r="N164" s="159">
        <v>889851217887</v>
      </c>
      <c r="O164" s="153" t="s">
        <v>104</v>
      </c>
      <c r="P164" s="178" t="s">
        <v>640</v>
      </c>
      <c r="Q164" s="153" t="s">
        <v>633</v>
      </c>
      <c r="R164" s="153" t="s">
        <v>100</v>
      </c>
      <c r="S164" s="102" t="e">
        <v>#N/A</v>
      </c>
      <c r="T164"/>
    </row>
    <row r="165" spans="1:20" s="57" customFormat="1" ht="15" customHeight="1" x14ac:dyDescent="0.3">
      <c r="A165" s="166">
        <v>2022</v>
      </c>
      <c r="B165" s="141">
        <v>101011</v>
      </c>
      <c r="C165" s="141" t="s">
        <v>630</v>
      </c>
      <c r="D165" s="231" t="str">
        <f t="shared" si="6"/>
        <v>EL101011-ST</v>
      </c>
      <c r="E165" s="142" t="s">
        <v>631</v>
      </c>
      <c r="F165" s="142" t="s">
        <v>96</v>
      </c>
      <c r="G165" s="142" t="s">
        <v>127</v>
      </c>
      <c r="H165" s="244">
        <v>6.99</v>
      </c>
      <c r="I165" s="159">
        <v>3</v>
      </c>
      <c r="J165" s="159">
        <v>48</v>
      </c>
      <c r="K165" s="160"/>
      <c r="L165" s="161"/>
      <c r="M165" s="162"/>
      <c r="N165" s="159">
        <v>618480043969</v>
      </c>
      <c r="O165" s="153" t="s">
        <v>98</v>
      </c>
      <c r="P165" s="178" t="s">
        <v>632</v>
      </c>
      <c r="Q165" s="153" t="s">
        <v>633</v>
      </c>
      <c r="R165" s="153" t="s">
        <v>100</v>
      </c>
      <c r="S165" s="102">
        <v>75508</v>
      </c>
      <c r="T165"/>
    </row>
    <row r="166" spans="1:20" s="57" customFormat="1" ht="15" customHeight="1" x14ac:dyDescent="0.3">
      <c r="A166" s="166">
        <v>2022</v>
      </c>
      <c r="B166" s="141">
        <v>412828</v>
      </c>
      <c r="C166" s="141" t="s">
        <v>648</v>
      </c>
      <c r="D166" s="231" t="str">
        <f t="shared" si="6"/>
        <v>EL412828-ST</v>
      </c>
      <c r="E166" s="142" t="s">
        <v>649</v>
      </c>
      <c r="F166" s="142" t="s">
        <v>96</v>
      </c>
      <c r="G166" s="142" t="s">
        <v>497</v>
      </c>
      <c r="H166" s="244">
        <v>14.85</v>
      </c>
      <c r="I166" s="159">
        <v>3</v>
      </c>
      <c r="J166" s="159">
        <v>36</v>
      </c>
      <c r="K166" s="160"/>
      <c r="L166" s="161"/>
      <c r="M166" s="162"/>
      <c r="N166" s="159">
        <v>618480043877</v>
      </c>
      <c r="O166" s="153" t="s">
        <v>98</v>
      </c>
      <c r="P166" s="178" t="s">
        <v>650</v>
      </c>
      <c r="Q166" s="153" t="s">
        <v>644</v>
      </c>
      <c r="R166" s="153" t="s">
        <v>100</v>
      </c>
      <c r="S166" s="102">
        <v>76644</v>
      </c>
      <c r="T166"/>
    </row>
    <row r="167" spans="1:20" s="57" customFormat="1" ht="15" customHeight="1" x14ac:dyDescent="0.3">
      <c r="A167" s="166">
        <v>2022</v>
      </c>
      <c r="B167" s="141">
        <v>412827</v>
      </c>
      <c r="C167" s="141" t="s">
        <v>641</v>
      </c>
      <c r="D167" s="231" t="str">
        <f t="shared" si="6"/>
        <v>EL412827-ST</v>
      </c>
      <c r="E167" s="142" t="s">
        <v>642</v>
      </c>
      <c r="F167" s="142" t="s">
        <v>96</v>
      </c>
      <c r="G167" s="142" t="s">
        <v>497</v>
      </c>
      <c r="H167" s="244">
        <v>11.25</v>
      </c>
      <c r="I167" s="159">
        <v>3</v>
      </c>
      <c r="J167" s="159">
        <v>48</v>
      </c>
      <c r="K167" s="160"/>
      <c r="L167" s="161"/>
      <c r="M167" s="162"/>
      <c r="N167" s="159">
        <v>618480043860</v>
      </c>
      <c r="O167" s="153" t="s">
        <v>98</v>
      </c>
      <c r="P167" s="178" t="s">
        <v>643</v>
      </c>
      <c r="Q167" s="153" t="s">
        <v>644</v>
      </c>
      <c r="R167" s="153" t="s">
        <v>100</v>
      </c>
      <c r="S167" s="102">
        <v>75590</v>
      </c>
      <c r="T167"/>
    </row>
    <row r="168" spans="1:20" s="57" customFormat="1" ht="15" customHeight="1" x14ac:dyDescent="0.3">
      <c r="A168" s="166">
        <v>2021</v>
      </c>
      <c r="B168" s="141">
        <v>412826</v>
      </c>
      <c r="C168" s="141" t="s">
        <v>645</v>
      </c>
      <c r="D168" s="231" t="str">
        <f t="shared" si="6"/>
        <v>EL412826-ST</v>
      </c>
      <c r="E168" s="142" t="s">
        <v>646</v>
      </c>
      <c r="F168" s="142" t="s">
        <v>96</v>
      </c>
      <c r="G168" s="142" t="s">
        <v>497</v>
      </c>
      <c r="H168" s="244">
        <v>5.93</v>
      </c>
      <c r="I168" s="159">
        <v>3</v>
      </c>
      <c r="J168" s="159">
        <v>48</v>
      </c>
      <c r="K168" s="160"/>
      <c r="L168" s="161"/>
      <c r="M168" s="162"/>
      <c r="N168" s="159">
        <v>618480043853</v>
      </c>
      <c r="O168" s="153" t="s">
        <v>104</v>
      </c>
      <c r="P168" s="178" t="s">
        <v>647</v>
      </c>
      <c r="Q168" s="153" t="s">
        <v>644</v>
      </c>
      <c r="R168" s="153" t="s">
        <v>100</v>
      </c>
      <c r="S168" s="102">
        <v>71275</v>
      </c>
      <c r="T168"/>
    </row>
    <row r="169" spans="1:20" s="57" customFormat="1" ht="15" customHeight="1" x14ac:dyDescent="0.3">
      <c r="A169" s="166">
        <v>2023</v>
      </c>
      <c r="B169" s="141">
        <v>453155</v>
      </c>
      <c r="C169" s="141" t="s">
        <v>651</v>
      </c>
      <c r="D169" s="231" t="str">
        <f t="shared" si="6"/>
        <v>EL453155-ST</v>
      </c>
      <c r="E169" s="142" t="s">
        <v>652</v>
      </c>
      <c r="F169" s="142" t="s">
        <v>96</v>
      </c>
      <c r="G169" s="142" t="s">
        <v>500</v>
      </c>
      <c r="H169" s="244">
        <v>8.93</v>
      </c>
      <c r="I169" s="159">
        <v>3</v>
      </c>
      <c r="J169" s="159"/>
      <c r="K169" s="160"/>
      <c r="L169" s="161"/>
      <c r="M169" s="162"/>
      <c r="N169" s="159">
        <v>889851222119</v>
      </c>
      <c r="O169" s="153" t="s">
        <v>104</v>
      </c>
      <c r="P169" s="178" t="s">
        <v>653</v>
      </c>
      <c r="Q169" s="153" t="s">
        <v>654</v>
      </c>
      <c r="R169" s="153" t="s">
        <v>100</v>
      </c>
      <c r="S169" s="102">
        <v>85665</v>
      </c>
      <c r="T169"/>
    </row>
    <row r="170" spans="1:20" s="57" customFormat="1" ht="15" customHeight="1" x14ac:dyDescent="0.3">
      <c r="A170" s="166">
        <v>2023</v>
      </c>
      <c r="B170" s="141">
        <v>453153</v>
      </c>
      <c r="C170" s="141" t="s">
        <v>658</v>
      </c>
      <c r="D170" s="231" t="str">
        <f t="shared" si="6"/>
        <v>EL453153-ST</v>
      </c>
      <c r="E170" s="142" t="s">
        <v>659</v>
      </c>
      <c r="F170" s="142" t="s">
        <v>96</v>
      </c>
      <c r="G170" s="142" t="s">
        <v>500</v>
      </c>
      <c r="H170" s="244">
        <v>14.99</v>
      </c>
      <c r="I170" s="159">
        <v>3</v>
      </c>
      <c r="J170" s="159"/>
      <c r="K170" s="160"/>
      <c r="L170" s="161"/>
      <c r="M170" s="162"/>
      <c r="N170" s="159">
        <v>889851222423</v>
      </c>
      <c r="O170" s="153" t="s">
        <v>104</v>
      </c>
      <c r="P170" s="178" t="s">
        <v>660</v>
      </c>
      <c r="Q170" s="153" t="s">
        <v>654</v>
      </c>
      <c r="R170" s="153" t="s">
        <v>100</v>
      </c>
      <c r="S170" s="102">
        <v>85671</v>
      </c>
      <c r="T170"/>
    </row>
    <row r="171" spans="1:20" s="57" customFormat="1" ht="15" customHeight="1" x14ac:dyDescent="0.3">
      <c r="A171" s="166">
        <v>2023</v>
      </c>
      <c r="B171" s="141">
        <v>453151</v>
      </c>
      <c r="C171" s="141" t="s">
        <v>655</v>
      </c>
      <c r="D171" s="231" t="str">
        <f t="shared" si="6"/>
        <v>EL453151-ST</v>
      </c>
      <c r="E171" s="142" t="s">
        <v>656</v>
      </c>
      <c r="F171" s="142" t="s">
        <v>96</v>
      </c>
      <c r="G171" s="142" t="s">
        <v>500</v>
      </c>
      <c r="H171" s="244">
        <v>14.99</v>
      </c>
      <c r="I171" s="159">
        <v>3</v>
      </c>
      <c r="J171" s="159"/>
      <c r="K171" s="160"/>
      <c r="L171" s="161"/>
      <c r="M171" s="162"/>
      <c r="N171" s="159">
        <v>889851222379</v>
      </c>
      <c r="O171" s="153" t="s">
        <v>104</v>
      </c>
      <c r="P171" s="178" t="s">
        <v>657</v>
      </c>
      <c r="Q171" s="153" t="s">
        <v>654</v>
      </c>
      <c r="R171" s="153" t="s">
        <v>100</v>
      </c>
      <c r="S171" s="102">
        <v>85669</v>
      </c>
      <c r="T171"/>
    </row>
    <row r="172" spans="1:20" ht="15" customHeight="1" x14ac:dyDescent="0.3">
      <c r="A172" s="229">
        <v>2025</v>
      </c>
      <c r="B172" s="221">
        <v>93109</v>
      </c>
      <c r="C172" s="222" t="s">
        <v>664</v>
      </c>
      <c r="D172" s="231" t="str">
        <f>HYPERLINK(Q172,C172)</f>
        <v>EL93109-ST</v>
      </c>
      <c r="E172" s="32" t="s">
        <v>665</v>
      </c>
      <c r="F172" s="32" t="s">
        <v>96</v>
      </c>
      <c r="G172" s="203" t="s">
        <v>500</v>
      </c>
      <c r="H172" s="236">
        <v>19.989999999999998</v>
      </c>
      <c r="I172" s="207">
        <v>3</v>
      </c>
      <c r="J172" s="33"/>
      <c r="K172" s="33"/>
      <c r="L172" s="205"/>
      <c r="M172" s="206"/>
      <c r="N172" s="38">
        <v>889851485507</v>
      </c>
      <c r="O172" s="200" t="s">
        <v>104</v>
      </c>
      <c r="P172" s="216" t="s">
        <v>666</v>
      </c>
      <c r="Q172" s="32" t="s">
        <v>654</v>
      </c>
      <c r="R172" s="201" t="s">
        <v>57</v>
      </c>
      <c r="S172" s="32"/>
    </row>
    <row r="173" spans="1:20" ht="15" customHeight="1" x14ac:dyDescent="0.3">
      <c r="A173" s="229">
        <v>2025</v>
      </c>
      <c r="B173" s="221">
        <v>7365</v>
      </c>
      <c r="C173" s="222" t="s">
        <v>661</v>
      </c>
      <c r="D173" s="231" t="str">
        <f>HYPERLINK(Q173,C173)</f>
        <v>EL7365-ST</v>
      </c>
      <c r="E173" s="32" t="s">
        <v>662</v>
      </c>
      <c r="F173" s="32" t="s">
        <v>96</v>
      </c>
      <c r="G173" s="203" t="s">
        <v>500</v>
      </c>
      <c r="H173" s="236">
        <v>19.989999999999998</v>
      </c>
      <c r="I173" s="207">
        <v>3</v>
      </c>
      <c r="J173" s="33"/>
      <c r="K173" s="33"/>
      <c r="L173" s="205"/>
      <c r="M173" s="206"/>
      <c r="N173" s="38">
        <v>889851482452</v>
      </c>
      <c r="O173" s="200" t="s">
        <v>104</v>
      </c>
      <c r="P173" s="216" t="s">
        <v>663</v>
      </c>
      <c r="Q173" s="32" t="s">
        <v>654</v>
      </c>
      <c r="R173" s="201" t="s">
        <v>57</v>
      </c>
      <c r="S173" s="32"/>
    </row>
    <row r="174" spans="1:20" s="57" customFormat="1" ht="15" customHeight="1" x14ac:dyDescent="0.3">
      <c r="A174" s="166">
        <v>2023</v>
      </c>
      <c r="B174" s="141">
        <v>444567</v>
      </c>
      <c r="C174" s="141" t="s">
        <v>671</v>
      </c>
      <c r="D174" s="234" t="s">
        <v>672</v>
      </c>
      <c r="E174" s="142" t="s">
        <v>673</v>
      </c>
      <c r="F174" s="142" t="s">
        <v>96</v>
      </c>
      <c r="G174" s="142" t="s">
        <v>328</v>
      </c>
      <c r="H174" s="244">
        <v>31.99</v>
      </c>
      <c r="I174" s="166">
        <v>1</v>
      </c>
      <c r="J174" s="166"/>
      <c r="K174" s="160"/>
      <c r="L174" s="167"/>
      <c r="M174" s="162"/>
      <c r="N174" s="168">
        <v>618480046434</v>
      </c>
      <c r="O174" s="142" t="s">
        <v>98</v>
      </c>
      <c r="P174" s="181" t="s">
        <v>674</v>
      </c>
      <c r="Q174" s="153" t="s">
        <v>670</v>
      </c>
      <c r="R174" s="142" t="s">
        <v>100</v>
      </c>
      <c r="S174" s="102"/>
      <c r="T174"/>
    </row>
    <row r="175" spans="1:20" s="57" customFormat="1" ht="15" customHeight="1" x14ac:dyDescent="0.3">
      <c r="A175" s="166">
        <v>2021</v>
      </c>
      <c r="B175" s="141">
        <v>337903</v>
      </c>
      <c r="C175" s="141" t="s">
        <v>667</v>
      </c>
      <c r="D175" s="231" t="str">
        <f>HYPERLINK(P175,C175)</f>
        <v>EL337903-ST</v>
      </c>
      <c r="E175" s="142" t="s">
        <v>668</v>
      </c>
      <c r="F175" s="142" t="s">
        <v>96</v>
      </c>
      <c r="G175" s="142" t="s">
        <v>154</v>
      </c>
      <c r="H175" s="244">
        <v>6.99</v>
      </c>
      <c r="I175" s="159">
        <v>6</v>
      </c>
      <c r="J175" s="159">
        <v>60</v>
      </c>
      <c r="K175" s="160"/>
      <c r="L175" s="161"/>
      <c r="M175" s="162"/>
      <c r="N175" s="159">
        <v>618480046465</v>
      </c>
      <c r="O175" s="153" t="s">
        <v>98</v>
      </c>
      <c r="P175" s="178" t="s">
        <v>669</v>
      </c>
      <c r="Q175" s="153" t="s">
        <v>670</v>
      </c>
      <c r="R175" s="153" t="s">
        <v>100</v>
      </c>
      <c r="S175" s="102">
        <v>78284</v>
      </c>
      <c r="T175"/>
    </row>
    <row r="176" spans="1:20" s="57" customFormat="1" ht="15" customHeight="1" x14ac:dyDescent="0.3">
      <c r="A176" s="166">
        <v>2021</v>
      </c>
      <c r="B176" s="141">
        <v>337904</v>
      </c>
      <c r="C176" s="141" t="s">
        <v>689</v>
      </c>
      <c r="D176" s="231" t="str">
        <f>HYPERLINK(P176,C176)</f>
        <v>EL337904-ST</v>
      </c>
      <c r="E176" s="142" t="s">
        <v>690</v>
      </c>
      <c r="F176" s="142" t="s">
        <v>96</v>
      </c>
      <c r="G176" s="142" t="s">
        <v>154</v>
      </c>
      <c r="H176" s="244">
        <v>6.99</v>
      </c>
      <c r="I176" s="159">
        <v>6</v>
      </c>
      <c r="J176" s="159">
        <v>60</v>
      </c>
      <c r="K176" s="160"/>
      <c r="L176" s="161"/>
      <c r="M176" s="162"/>
      <c r="N176" s="159">
        <v>618480046472</v>
      </c>
      <c r="O176" s="153" t="s">
        <v>98</v>
      </c>
      <c r="P176" s="181" t="s">
        <v>691</v>
      </c>
      <c r="Q176" s="153" t="s">
        <v>678</v>
      </c>
      <c r="R176" s="153" t="s">
        <v>100</v>
      </c>
      <c r="S176" s="102">
        <v>86367</v>
      </c>
      <c r="T176"/>
    </row>
    <row r="177" spans="1:20" s="57" customFormat="1" ht="15" customHeight="1" x14ac:dyDescent="0.3">
      <c r="A177" s="166">
        <v>2023</v>
      </c>
      <c r="B177" s="141">
        <v>251521</v>
      </c>
      <c r="C177" s="141" t="s">
        <v>685</v>
      </c>
      <c r="D177" s="234" t="s">
        <v>686</v>
      </c>
      <c r="E177" s="142" t="s">
        <v>687</v>
      </c>
      <c r="F177" s="142" t="s">
        <v>96</v>
      </c>
      <c r="G177" s="142" t="s">
        <v>154</v>
      </c>
      <c r="H177" s="244">
        <v>15.75</v>
      </c>
      <c r="I177" s="166">
        <v>3</v>
      </c>
      <c r="J177" s="166"/>
      <c r="K177" s="160"/>
      <c r="L177" s="167"/>
      <c r="M177" s="162"/>
      <c r="N177" s="168">
        <v>889851308066</v>
      </c>
      <c r="O177" s="142" t="s">
        <v>98</v>
      </c>
      <c r="P177" s="181" t="s">
        <v>688</v>
      </c>
      <c r="Q177" s="153" t="s">
        <v>678</v>
      </c>
      <c r="R177" s="142" t="s">
        <v>100</v>
      </c>
      <c r="S177" s="102"/>
      <c r="T177"/>
    </row>
    <row r="178" spans="1:20" s="57" customFormat="1" ht="15" customHeight="1" x14ac:dyDescent="0.3">
      <c r="A178" s="166">
        <v>2023</v>
      </c>
      <c r="B178" s="141">
        <v>251520</v>
      </c>
      <c r="C178" s="141" t="s">
        <v>675</v>
      </c>
      <c r="D178" s="231" t="str">
        <f t="shared" ref="D178:D191" si="7">HYPERLINK(P178,C178)</f>
        <v>EL251520-ST</v>
      </c>
      <c r="E178" s="142" t="s">
        <v>676</v>
      </c>
      <c r="F178" s="142" t="s">
        <v>96</v>
      </c>
      <c r="G178" s="143" t="s">
        <v>154</v>
      </c>
      <c r="H178" s="244">
        <v>19.989999999999998</v>
      </c>
      <c r="I178" s="159">
        <v>3</v>
      </c>
      <c r="J178" s="159"/>
      <c r="K178" s="160"/>
      <c r="L178" s="161"/>
      <c r="M178" s="162"/>
      <c r="N178" s="159">
        <v>889851220153</v>
      </c>
      <c r="O178" s="153" t="s">
        <v>324</v>
      </c>
      <c r="P178" s="178" t="s">
        <v>677</v>
      </c>
      <c r="Q178" s="153" t="s">
        <v>678</v>
      </c>
      <c r="R178" s="153" t="s">
        <v>100</v>
      </c>
      <c r="S178" s="102" t="e">
        <v>#N/A</v>
      </c>
      <c r="T178"/>
    </row>
    <row r="179" spans="1:20" s="57" customFormat="1" ht="15" customHeight="1" x14ac:dyDescent="0.3">
      <c r="A179" s="166">
        <v>2024</v>
      </c>
      <c r="B179" s="141">
        <v>7538</v>
      </c>
      <c r="C179" s="141" t="s">
        <v>679</v>
      </c>
      <c r="D179" s="231" t="str">
        <f t="shared" si="7"/>
        <v>EL7538-ST</v>
      </c>
      <c r="E179" s="142" t="s">
        <v>680</v>
      </c>
      <c r="F179" s="142" t="s">
        <v>96</v>
      </c>
      <c r="G179" s="142" t="s">
        <v>154</v>
      </c>
      <c r="H179" s="245">
        <v>13.99</v>
      </c>
      <c r="I179" s="166">
        <v>3</v>
      </c>
      <c r="J179" s="166"/>
      <c r="K179" s="160"/>
      <c r="L179" s="170"/>
      <c r="M179" s="162"/>
      <c r="N179" s="169">
        <v>889851450147</v>
      </c>
      <c r="O179" s="153" t="s">
        <v>104</v>
      </c>
      <c r="P179" s="181" t="s">
        <v>681</v>
      </c>
      <c r="Q179" s="153" t="s">
        <v>678</v>
      </c>
      <c r="R179" s="142" t="s">
        <v>161</v>
      </c>
      <c r="S179" s="102"/>
      <c r="T179"/>
    </row>
    <row r="180" spans="1:20" s="57" customFormat="1" ht="15" customHeight="1" x14ac:dyDescent="0.3">
      <c r="A180" s="166">
        <v>2024</v>
      </c>
      <c r="B180" s="141">
        <v>7531</v>
      </c>
      <c r="C180" s="141" t="s">
        <v>682</v>
      </c>
      <c r="D180" s="231" t="str">
        <f t="shared" si="7"/>
        <v>EL7531-ST</v>
      </c>
      <c r="E180" s="142" t="s">
        <v>683</v>
      </c>
      <c r="F180" s="142" t="s">
        <v>96</v>
      </c>
      <c r="G180" s="142" t="s">
        <v>154</v>
      </c>
      <c r="H180" s="245">
        <v>13.99</v>
      </c>
      <c r="I180" s="166">
        <v>3</v>
      </c>
      <c r="J180" s="166"/>
      <c r="K180" s="160"/>
      <c r="L180" s="170"/>
      <c r="M180" s="162"/>
      <c r="N180" s="169">
        <v>889851429419</v>
      </c>
      <c r="O180" s="153" t="s">
        <v>104</v>
      </c>
      <c r="P180" s="181" t="s">
        <v>684</v>
      </c>
      <c r="Q180" s="153" t="s">
        <v>678</v>
      </c>
      <c r="R180" s="142" t="s">
        <v>161</v>
      </c>
      <c r="S180" s="102"/>
      <c r="T180"/>
    </row>
    <row r="181" spans="1:20" s="57" customFormat="1" ht="15" customHeight="1" x14ac:dyDescent="0.3">
      <c r="A181" s="166">
        <v>2021</v>
      </c>
      <c r="B181" s="141">
        <v>290493</v>
      </c>
      <c r="C181" s="141" t="s">
        <v>697</v>
      </c>
      <c r="D181" s="231" t="str">
        <f t="shared" si="7"/>
        <v>EL290493-ST</v>
      </c>
      <c r="E181" s="142" t="s">
        <v>698</v>
      </c>
      <c r="F181" s="142" t="s">
        <v>96</v>
      </c>
      <c r="G181" s="142" t="s">
        <v>694</v>
      </c>
      <c r="H181" s="244">
        <v>14.99</v>
      </c>
      <c r="I181" s="159">
        <v>3</v>
      </c>
      <c r="J181" s="159">
        <v>12</v>
      </c>
      <c r="K181" s="160"/>
      <c r="L181" s="161"/>
      <c r="M181" s="162"/>
      <c r="N181" s="159">
        <v>618480041101</v>
      </c>
      <c r="O181" s="153" t="s">
        <v>104</v>
      </c>
      <c r="P181" s="178" t="s">
        <v>699</v>
      </c>
      <c r="Q181" s="153" t="s">
        <v>696</v>
      </c>
      <c r="R181" s="153" t="s">
        <v>100</v>
      </c>
      <c r="S181" s="102">
        <v>75503</v>
      </c>
      <c r="T181"/>
    </row>
    <row r="182" spans="1:20" s="57" customFormat="1" ht="15" customHeight="1" x14ac:dyDescent="0.3">
      <c r="A182" s="166">
        <v>2021</v>
      </c>
      <c r="B182" s="141">
        <v>290492</v>
      </c>
      <c r="C182" s="141" t="s">
        <v>692</v>
      </c>
      <c r="D182" s="231" t="str">
        <f t="shared" si="7"/>
        <v>EL290492-ST</v>
      </c>
      <c r="E182" s="142" t="s">
        <v>693</v>
      </c>
      <c r="F182" s="142" t="s">
        <v>96</v>
      </c>
      <c r="G182" s="142" t="s">
        <v>694</v>
      </c>
      <c r="H182" s="244">
        <v>9.99</v>
      </c>
      <c r="I182" s="159">
        <v>3</v>
      </c>
      <c r="J182" s="159">
        <v>48</v>
      </c>
      <c r="K182" s="160"/>
      <c r="L182" s="161"/>
      <c r="M182" s="162"/>
      <c r="N182" s="159">
        <v>618480041095</v>
      </c>
      <c r="O182" s="153" t="s">
        <v>104</v>
      </c>
      <c r="P182" s="178" t="s">
        <v>695</v>
      </c>
      <c r="Q182" s="153" t="s">
        <v>696</v>
      </c>
      <c r="R182" s="153" t="s">
        <v>100</v>
      </c>
      <c r="S182" s="102">
        <v>65493</v>
      </c>
      <c r="T182"/>
    </row>
    <row r="183" spans="1:20" s="57" customFormat="1" ht="15" customHeight="1" x14ac:dyDescent="0.3">
      <c r="A183" s="166">
        <v>2020</v>
      </c>
      <c r="B183" s="141">
        <v>412793</v>
      </c>
      <c r="C183" s="141" t="s">
        <v>705</v>
      </c>
      <c r="D183" s="231" t="str">
        <f t="shared" si="7"/>
        <v>EL412793-ST</v>
      </c>
      <c r="E183" s="142" t="s">
        <v>706</v>
      </c>
      <c r="F183" s="142" t="s">
        <v>96</v>
      </c>
      <c r="G183" s="142" t="s">
        <v>702</v>
      </c>
      <c r="H183" s="244">
        <v>10.75</v>
      </c>
      <c r="I183" s="159">
        <v>3</v>
      </c>
      <c r="J183" s="159">
        <v>48</v>
      </c>
      <c r="K183" s="160"/>
      <c r="L183" s="161"/>
      <c r="M183" s="162"/>
      <c r="N183" s="159">
        <v>618480041552</v>
      </c>
      <c r="O183" s="153" t="s">
        <v>104</v>
      </c>
      <c r="P183" s="178" t="s">
        <v>707</v>
      </c>
      <c r="Q183" s="153" t="s">
        <v>704</v>
      </c>
      <c r="R183" s="153" t="s">
        <v>100</v>
      </c>
      <c r="S183" s="102">
        <v>65502</v>
      </c>
      <c r="T183"/>
    </row>
    <row r="184" spans="1:20" s="57" customFormat="1" ht="15" customHeight="1" x14ac:dyDescent="0.3">
      <c r="A184" s="166">
        <v>2020</v>
      </c>
      <c r="B184" s="141">
        <v>412792</v>
      </c>
      <c r="C184" s="141" t="s">
        <v>700</v>
      </c>
      <c r="D184" s="231" t="str">
        <f t="shared" si="7"/>
        <v>EL412792-ST</v>
      </c>
      <c r="E184" s="142" t="s">
        <v>701</v>
      </c>
      <c r="F184" s="142" t="s">
        <v>96</v>
      </c>
      <c r="G184" s="142" t="s">
        <v>702</v>
      </c>
      <c r="H184" s="244">
        <v>10.75</v>
      </c>
      <c r="I184" s="159">
        <v>3</v>
      </c>
      <c r="J184" s="159">
        <v>48</v>
      </c>
      <c r="K184" s="160"/>
      <c r="L184" s="161"/>
      <c r="M184" s="162"/>
      <c r="N184" s="159">
        <v>618480041545</v>
      </c>
      <c r="O184" s="153" t="s">
        <v>104</v>
      </c>
      <c r="P184" s="178" t="s">
        <v>703</v>
      </c>
      <c r="Q184" s="153" t="s">
        <v>704</v>
      </c>
      <c r="R184" s="153" t="s">
        <v>100</v>
      </c>
      <c r="S184" s="102">
        <v>65501</v>
      </c>
      <c r="T184"/>
    </row>
    <row r="185" spans="1:20" s="57" customFormat="1" ht="15" customHeight="1" x14ac:dyDescent="0.3">
      <c r="A185" s="166">
        <v>2024</v>
      </c>
      <c r="B185" s="141">
        <v>453520</v>
      </c>
      <c r="C185" s="141" t="s">
        <v>718</v>
      </c>
      <c r="D185" s="231" t="str">
        <f t="shared" si="7"/>
        <v>EL453520-ST</v>
      </c>
      <c r="E185" s="142" t="s">
        <v>719</v>
      </c>
      <c r="F185" s="142" t="s">
        <v>96</v>
      </c>
      <c r="G185" s="142" t="s">
        <v>332</v>
      </c>
      <c r="H185" s="245">
        <v>44.99</v>
      </c>
      <c r="I185" s="166">
        <v>1</v>
      </c>
      <c r="J185" s="166"/>
      <c r="K185" s="160"/>
      <c r="L185" s="170"/>
      <c r="M185" s="162"/>
      <c r="N185" s="169">
        <v>889851318454</v>
      </c>
      <c r="O185" s="153" t="s">
        <v>320</v>
      </c>
      <c r="P185" s="181" t="s">
        <v>720</v>
      </c>
      <c r="Q185" s="153" t="s">
        <v>711</v>
      </c>
      <c r="R185" s="142" t="s">
        <v>161</v>
      </c>
      <c r="S185" s="102"/>
      <c r="T185"/>
    </row>
    <row r="186" spans="1:20" s="57" customFormat="1" ht="15" customHeight="1" x14ac:dyDescent="0.3">
      <c r="A186" s="166">
        <v>2017</v>
      </c>
      <c r="B186" s="141">
        <v>444452</v>
      </c>
      <c r="C186" s="141" t="s">
        <v>727</v>
      </c>
      <c r="D186" s="231" t="str">
        <f t="shared" si="7"/>
        <v>EL444452-ST</v>
      </c>
      <c r="E186" s="142" t="s">
        <v>728</v>
      </c>
      <c r="F186" s="142" t="s">
        <v>96</v>
      </c>
      <c r="G186" s="142" t="s">
        <v>332</v>
      </c>
      <c r="H186" s="244">
        <v>15.75</v>
      </c>
      <c r="I186" s="159">
        <v>3</v>
      </c>
      <c r="J186" s="159">
        <v>48</v>
      </c>
      <c r="K186" s="160"/>
      <c r="L186" s="161"/>
      <c r="M186" s="162"/>
      <c r="N186" s="159">
        <v>618480034738</v>
      </c>
      <c r="O186" s="153" t="s">
        <v>104</v>
      </c>
      <c r="P186" s="178" t="s">
        <v>729</v>
      </c>
      <c r="Q186" s="153" t="s">
        <v>711</v>
      </c>
      <c r="R186" s="153" t="s">
        <v>100</v>
      </c>
      <c r="S186" s="102">
        <v>69342</v>
      </c>
      <c r="T186"/>
    </row>
    <row r="187" spans="1:20" s="57" customFormat="1" ht="15" customHeight="1" x14ac:dyDescent="0.3">
      <c r="A187" s="166">
        <v>2021</v>
      </c>
      <c r="B187" s="141">
        <v>412802</v>
      </c>
      <c r="C187" s="141" t="s">
        <v>712</v>
      </c>
      <c r="D187" s="231" t="str">
        <f t="shared" si="7"/>
        <v>EL412802-ST</v>
      </c>
      <c r="E187" s="142" t="s">
        <v>713</v>
      </c>
      <c r="F187" s="142" t="s">
        <v>96</v>
      </c>
      <c r="G187" s="142" t="s">
        <v>332</v>
      </c>
      <c r="H187" s="244">
        <v>14.99</v>
      </c>
      <c r="I187" s="159">
        <v>3</v>
      </c>
      <c r="J187" s="159">
        <v>24</v>
      </c>
      <c r="K187" s="160"/>
      <c r="L187" s="161"/>
      <c r="M187" s="162"/>
      <c r="N187" s="159">
        <v>618480043525</v>
      </c>
      <c r="O187" s="153" t="s">
        <v>98</v>
      </c>
      <c r="P187" s="178" t="s">
        <v>714</v>
      </c>
      <c r="Q187" s="153" t="s">
        <v>711</v>
      </c>
      <c r="R187" s="153" t="s">
        <v>100</v>
      </c>
      <c r="S187" s="102">
        <v>74251</v>
      </c>
      <c r="T187"/>
    </row>
    <row r="188" spans="1:20" s="57" customFormat="1" ht="15" customHeight="1" x14ac:dyDescent="0.3">
      <c r="A188" s="166">
        <v>2023</v>
      </c>
      <c r="B188" s="141">
        <v>251513</v>
      </c>
      <c r="C188" s="141" t="s">
        <v>724</v>
      </c>
      <c r="D188" s="231" t="str">
        <f t="shared" si="7"/>
        <v>EL251513-ST</v>
      </c>
      <c r="E188" s="142" t="s">
        <v>725</v>
      </c>
      <c r="F188" s="142" t="s">
        <v>96</v>
      </c>
      <c r="G188" s="143" t="s">
        <v>332</v>
      </c>
      <c r="H188" s="244">
        <v>14.99</v>
      </c>
      <c r="I188" s="159">
        <v>3</v>
      </c>
      <c r="J188" s="159"/>
      <c r="K188" s="160"/>
      <c r="L188" s="161"/>
      <c r="M188" s="162"/>
      <c r="N188" s="159">
        <v>889851218075</v>
      </c>
      <c r="O188" s="153" t="s">
        <v>324</v>
      </c>
      <c r="P188" s="178" t="s">
        <v>726</v>
      </c>
      <c r="Q188" s="153" t="s">
        <v>711</v>
      </c>
      <c r="R188" s="153" t="s">
        <v>100</v>
      </c>
      <c r="S188" s="102">
        <v>88523</v>
      </c>
      <c r="T188"/>
    </row>
    <row r="189" spans="1:20" s="57" customFormat="1" ht="15" customHeight="1" x14ac:dyDescent="0.3">
      <c r="A189" s="166">
        <v>2023</v>
      </c>
      <c r="B189" s="141">
        <v>161117</v>
      </c>
      <c r="C189" s="141" t="s">
        <v>721</v>
      </c>
      <c r="D189" s="231" t="str">
        <f t="shared" si="7"/>
        <v>EL161117-ST</v>
      </c>
      <c r="E189" s="142" t="s">
        <v>722</v>
      </c>
      <c r="F189" s="142" t="s">
        <v>96</v>
      </c>
      <c r="G189" s="142" t="s">
        <v>332</v>
      </c>
      <c r="H189" s="244">
        <v>14.99</v>
      </c>
      <c r="I189" s="159">
        <v>3</v>
      </c>
      <c r="J189" s="159"/>
      <c r="K189" s="160"/>
      <c r="L189" s="161"/>
      <c r="M189" s="162"/>
      <c r="N189" s="159">
        <v>889851218068</v>
      </c>
      <c r="O189" s="153" t="s">
        <v>104</v>
      </c>
      <c r="P189" s="178" t="s">
        <v>723</v>
      </c>
      <c r="Q189" s="153" t="s">
        <v>711</v>
      </c>
      <c r="R189" s="153" t="s">
        <v>100</v>
      </c>
      <c r="S189" s="102" t="e">
        <v>#N/A</v>
      </c>
      <c r="T189"/>
    </row>
    <row r="190" spans="1:20" s="57" customFormat="1" ht="15" customHeight="1" x14ac:dyDescent="0.3">
      <c r="A190" s="166">
        <v>2023</v>
      </c>
      <c r="B190" s="141">
        <v>161108</v>
      </c>
      <c r="C190" s="141" t="s">
        <v>708</v>
      </c>
      <c r="D190" s="231" t="str">
        <f t="shared" si="7"/>
        <v>EL161108-ST</v>
      </c>
      <c r="E190" s="142" t="s">
        <v>709</v>
      </c>
      <c r="F190" s="142" t="s">
        <v>96</v>
      </c>
      <c r="G190" s="143" t="s">
        <v>332</v>
      </c>
      <c r="H190" s="244">
        <v>10.99</v>
      </c>
      <c r="I190" s="159">
        <v>3</v>
      </c>
      <c r="J190" s="159"/>
      <c r="K190" s="160"/>
      <c r="L190" s="161"/>
      <c r="M190" s="162"/>
      <c r="N190" s="159">
        <v>889851217627</v>
      </c>
      <c r="O190" s="153" t="s">
        <v>98</v>
      </c>
      <c r="P190" s="178" t="s">
        <v>710</v>
      </c>
      <c r="Q190" s="153" t="s">
        <v>711</v>
      </c>
      <c r="R190" s="153" t="s">
        <v>100</v>
      </c>
      <c r="S190" s="102">
        <v>82357</v>
      </c>
      <c r="T190"/>
    </row>
    <row r="191" spans="1:20" s="57" customFormat="1" ht="15" customHeight="1" x14ac:dyDescent="0.3">
      <c r="A191" s="166">
        <v>2020</v>
      </c>
      <c r="B191" s="141">
        <v>101001</v>
      </c>
      <c r="C191" s="141" t="s">
        <v>733</v>
      </c>
      <c r="D191" s="231" t="str">
        <f t="shared" si="7"/>
        <v>EL101001-ST</v>
      </c>
      <c r="E191" s="142" t="s">
        <v>734</v>
      </c>
      <c r="F191" s="142" t="s">
        <v>96</v>
      </c>
      <c r="G191" s="142" t="s">
        <v>332</v>
      </c>
      <c r="H191" s="244">
        <v>8.25</v>
      </c>
      <c r="I191" s="159">
        <v>3</v>
      </c>
      <c r="J191" s="159">
        <v>96</v>
      </c>
      <c r="K191" s="160"/>
      <c r="L191" s="161"/>
      <c r="M191" s="38">
        <v>59</v>
      </c>
      <c r="N191" s="159">
        <v>618480041293</v>
      </c>
      <c r="O191" s="153" t="s">
        <v>104</v>
      </c>
      <c r="P191" s="178" t="s">
        <v>735</v>
      </c>
      <c r="Q191" s="153" t="s">
        <v>711</v>
      </c>
      <c r="R191" s="153" t="s">
        <v>100</v>
      </c>
      <c r="S191" s="102">
        <v>65499</v>
      </c>
      <c r="T191"/>
    </row>
    <row r="192" spans="1:20" s="57" customFormat="1" ht="15" customHeight="1" x14ac:dyDescent="0.3">
      <c r="A192" s="229">
        <v>2025</v>
      </c>
      <c r="B192" s="221">
        <v>7375</v>
      </c>
      <c r="C192" s="222" t="s">
        <v>730</v>
      </c>
      <c r="D192" s="231" t="str">
        <f>HYPERLINK(Q192,C192)</f>
        <v>EL7375-ST</v>
      </c>
      <c r="E192" s="202" t="s">
        <v>731</v>
      </c>
      <c r="F192" s="142" t="s">
        <v>96</v>
      </c>
      <c r="G192" s="142" t="s">
        <v>332</v>
      </c>
      <c r="H192" s="244">
        <v>15.75</v>
      </c>
      <c r="I192" s="159">
        <v>3</v>
      </c>
      <c r="J192" s="159"/>
      <c r="K192" s="160"/>
      <c r="L192" s="161"/>
      <c r="M192" s="162"/>
      <c r="N192" s="159">
        <v>889851481509</v>
      </c>
      <c r="O192" s="200" t="s">
        <v>104</v>
      </c>
      <c r="P192" s="216" t="s">
        <v>732</v>
      </c>
      <c r="Q192" s="153" t="s">
        <v>711</v>
      </c>
      <c r="R192" s="201" t="s">
        <v>57</v>
      </c>
      <c r="S192" s="32"/>
      <c r="T192"/>
    </row>
    <row r="193" spans="1:20" ht="15" customHeight="1" x14ac:dyDescent="0.3">
      <c r="A193" s="166">
        <v>2024</v>
      </c>
      <c r="B193" s="141">
        <v>7374</v>
      </c>
      <c r="C193" s="141" t="s">
        <v>715</v>
      </c>
      <c r="D193" s="231" t="str">
        <f t="shared" ref="D193:D211" si="8">HYPERLINK(P193,C193)</f>
        <v>EL7374-ST</v>
      </c>
      <c r="E193" s="142" t="s">
        <v>716</v>
      </c>
      <c r="F193" s="142" t="s">
        <v>96</v>
      </c>
      <c r="G193" s="142" t="s">
        <v>332</v>
      </c>
      <c r="H193" s="245">
        <v>13.99</v>
      </c>
      <c r="I193" s="166">
        <v>3</v>
      </c>
      <c r="N193" s="169">
        <v>889851417393</v>
      </c>
      <c r="O193" s="153" t="s">
        <v>104</v>
      </c>
      <c r="P193" s="181" t="s">
        <v>717</v>
      </c>
      <c r="Q193" s="153" t="s">
        <v>711</v>
      </c>
      <c r="R193" s="142" t="s">
        <v>161</v>
      </c>
    </row>
    <row r="194" spans="1:20" s="57" customFormat="1" ht="15" customHeight="1" x14ac:dyDescent="0.3">
      <c r="A194" s="166">
        <v>2019</v>
      </c>
      <c r="B194" s="141">
        <v>444479</v>
      </c>
      <c r="C194" s="141" t="s">
        <v>744</v>
      </c>
      <c r="D194" s="231" t="str">
        <f t="shared" si="8"/>
        <v>EL444479-ST</v>
      </c>
      <c r="E194" s="142" t="s">
        <v>745</v>
      </c>
      <c r="F194" s="142" t="s">
        <v>96</v>
      </c>
      <c r="G194" s="142" t="s">
        <v>738</v>
      </c>
      <c r="H194" s="245">
        <v>15.99</v>
      </c>
      <c r="I194" s="166">
        <v>1</v>
      </c>
      <c r="J194" s="166"/>
      <c r="K194" s="160"/>
      <c r="L194" s="170"/>
      <c r="M194" s="162"/>
      <c r="N194" s="159">
        <v>618480038071</v>
      </c>
      <c r="O194" s="153" t="s">
        <v>136</v>
      </c>
      <c r="P194" s="181" t="s">
        <v>746</v>
      </c>
      <c r="Q194" s="153" t="s">
        <v>740</v>
      </c>
      <c r="R194" s="142" t="s">
        <v>138</v>
      </c>
      <c r="S194" s="102"/>
      <c r="T194"/>
    </row>
    <row r="195" spans="1:20" s="57" customFormat="1" ht="15" customHeight="1" x14ac:dyDescent="0.3">
      <c r="A195" s="166">
        <v>2019</v>
      </c>
      <c r="B195" s="141">
        <v>444478</v>
      </c>
      <c r="C195" s="141" t="s">
        <v>741</v>
      </c>
      <c r="D195" s="231" t="str">
        <f t="shared" si="8"/>
        <v>EL444478-ST</v>
      </c>
      <c r="E195" s="142" t="s">
        <v>742</v>
      </c>
      <c r="F195" s="142" t="s">
        <v>96</v>
      </c>
      <c r="G195" s="142" t="s">
        <v>738</v>
      </c>
      <c r="H195" s="245">
        <v>15.99</v>
      </c>
      <c r="I195" s="166">
        <v>1</v>
      </c>
      <c r="J195" s="166"/>
      <c r="K195" s="160"/>
      <c r="L195" s="170"/>
      <c r="M195" s="162"/>
      <c r="N195" s="159">
        <v>618480038088</v>
      </c>
      <c r="O195" s="153" t="s">
        <v>136</v>
      </c>
      <c r="P195" s="181" t="s">
        <v>743</v>
      </c>
      <c r="Q195" s="153" t="s">
        <v>740</v>
      </c>
      <c r="R195" s="142" t="s">
        <v>138</v>
      </c>
      <c r="S195" s="102"/>
      <c r="T195"/>
    </row>
    <row r="196" spans="1:20" s="57" customFormat="1" ht="15" customHeight="1" x14ac:dyDescent="0.3">
      <c r="A196" s="166">
        <v>2019</v>
      </c>
      <c r="B196" s="141">
        <v>422203</v>
      </c>
      <c r="C196" s="141" t="s">
        <v>736</v>
      </c>
      <c r="D196" s="231" t="str">
        <f t="shared" si="8"/>
        <v>EL422203-ST</v>
      </c>
      <c r="E196" s="142" t="s">
        <v>737</v>
      </c>
      <c r="F196" s="142" t="s">
        <v>96</v>
      </c>
      <c r="G196" s="142" t="s">
        <v>738</v>
      </c>
      <c r="H196" s="244">
        <v>9.99</v>
      </c>
      <c r="I196" s="159">
        <v>3</v>
      </c>
      <c r="J196" s="159">
        <v>48</v>
      </c>
      <c r="K196" s="160"/>
      <c r="L196" s="161"/>
      <c r="M196" s="162"/>
      <c r="N196" s="159">
        <v>618480040067</v>
      </c>
      <c r="O196" s="153" t="s">
        <v>104</v>
      </c>
      <c r="P196" s="178" t="s">
        <v>739</v>
      </c>
      <c r="Q196" s="153" t="s">
        <v>740</v>
      </c>
      <c r="R196" s="153" t="s">
        <v>100</v>
      </c>
      <c r="S196" s="102">
        <v>69206</v>
      </c>
      <c r="T196"/>
    </row>
    <row r="197" spans="1:20" s="57" customFormat="1" ht="15" customHeight="1" x14ac:dyDescent="0.3">
      <c r="A197" s="166">
        <v>2023</v>
      </c>
      <c r="B197" s="141">
        <v>453117</v>
      </c>
      <c r="C197" s="141" t="s">
        <v>747</v>
      </c>
      <c r="D197" s="231" t="str">
        <f t="shared" si="8"/>
        <v>EL453117-ST</v>
      </c>
      <c r="E197" s="142" t="s">
        <v>748</v>
      </c>
      <c r="F197" s="142" t="s">
        <v>96</v>
      </c>
      <c r="G197" s="142" t="s">
        <v>749</v>
      </c>
      <c r="H197" s="244">
        <v>15.75</v>
      </c>
      <c r="I197" s="159">
        <v>3</v>
      </c>
      <c r="J197" s="159"/>
      <c r="K197" s="160"/>
      <c r="L197" s="161"/>
      <c r="M197" s="162"/>
      <c r="N197" s="159">
        <v>889851217658</v>
      </c>
      <c r="O197" s="153" t="s">
        <v>104</v>
      </c>
      <c r="P197" s="178" t="s">
        <v>750</v>
      </c>
      <c r="Q197" s="153" t="s">
        <v>751</v>
      </c>
      <c r="R197" s="153" t="s">
        <v>100</v>
      </c>
      <c r="S197" s="102" t="e">
        <v>#N/A</v>
      </c>
      <c r="T197"/>
    </row>
    <row r="198" spans="1:20" s="57" customFormat="1" ht="15" customHeight="1" x14ac:dyDescent="0.3">
      <c r="A198" s="166">
        <v>2018</v>
      </c>
      <c r="B198" s="141">
        <v>291928</v>
      </c>
      <c r="C198" s="141" t="s">
        <v>755</v>
      </c>
      <c r="D198" s="231" t="str">
        <f t="shared" si="8"/>
        <v>EL291928-ST</v>
      </c>
      <c r="E198" s="142" t="s">
        <v>756</v>
      </c>
      <c r="F198" s="142" t="s">
        <v>96</v>
      </c>
      <c r="G198" s="142" t="s">
        <v>749</v>
      </c>
      <c r="H198" s="244">
        <v>12.99</v>
      </c>
      <c r="I198" s="159">
        <v>3</v>
      </c>
      <c r="J198" s="159">
        <v>24</v>
      </c>
      <c r="K198" s="160"/>
      <c r="L198" s="161"/>
      <c r="M198" s="162"/>
      <c r="N198" s="159">
        <v>618480039924</v>
      </c>
      <c r="O198" s="153" t="s">
        <v>104</v>
      </c>
      <c r="P198" s="178" t="s">
        <v>757</v>
      </c>
      <c r="Q198" s="153" t="s">
        <v>751</v>
      </c>
      <c r="R198" s="153" t="s">
        <v>100</v>
      </c>
      <c r="S198" s="102">
        <v>59345</v>
      </c>
      <c r="T198"/>
    </row>
    <row r="199" spans="1:20" s="57" customFormat="1" ht="15" customHeight="1" x14ac:dyDescent="0.3">
      <c r="A199" s="166">
        <v>2018</v>
      </c>
      <c r="B199" s="141">
        <v>291926</v>
      </c>
      <c r="C199" s="141" t="s">
        <v>758</v>
      </c>
      <c r="D199" s="231" t="str">
        <f t="shared" si="8"/>
        <v>EL291926-ST</v>
      </c>
      <c r="E199" s="142" t="s">
        <v>759</v>
      </c>
      <c r="F199" s="142" t="s">
        <v>96</v>
      </c>
      <c r="G199" s="142" t="s">
        <v>749</v>
      </c>
      <c r="H199" s="244">
        <v>18.5</v>
      </c>
      <c r="I199" s="159">
        <v>3</v>
      </c>
      <c r="J199" s="159">
        <v>48</v>
      </c>
      <c r="K199" s="160"/>
      <c r="L199" s="161"/>
      <c r="M199" s="162"/>
      <c r="N199" s="159">
        <v>618480038002</v>
      </c>
      <c r="O199" s="153" t="s">
        <v>104</v>
      </c>
      <c r="P199" s="178" t="s">
        <v>760</v>
      </c>
      <c r="Q199" s="153" t="s">
        <v>751</v>
      </c>
      <c r="R199" s="153" t="s">
        <v>100</v>
      </c>
      <c r="S199" s="102">
        <v>58955</v>
      </c>
      <c r="T199"/>
    </row>
    <row r="200" spans="1:20" s="57" customFormat="1" ht="15" customHeight="1" x14ac:dyDescent="0.3">
      <c r="A200" s="166">
        <v>2023</v>
      </c>
      <c r="B200" s="141">
        <v>251504</v>
      </c>
      <c r="C200" s="141" t="s">
        <v>752</v>
      </c>
      <c r="D200" s="231" t="str">
        <f t="shared" si="8"/>
        <v>EL251504-ST</v>
      </c>
      <c r="E200" s="142" t="s">
        <v>753</v>
      </c>
      <c r="F200" s="142" t="s">
        <v>96</v>
      </c>
      <c r="G200" s="143" t="s">
        <v>749</v>
      </c>
      <c r="H200" s="244">
        <v>15.75</v>
      </c>
      <c r="I200" s="159">
        <v>3</v>
      </c>
      <c r="J200" s="159">
        <v>24</v>
      </c>
      <c r="K200" s="160"/>
      <c r="L200" s="161"/>
      <c r="M200" s="162"/>
      <c r="N200" s="159">
        <v>889851217665</v>
      </c>
      <c r="O200" s="153" t="s">
        <v>98</v>
      </c>
      <c r="P200" s="178" t="s">
        <v>754</v>
      </c>
      <c r="Q200" s="153" t="s">
        <v>751</v>
      </c>
      <c r="R200" s="153" t="s">
        <v>100</v>
      </c>
      <c r="S200" s="102" t="e">
        <v>#N/A</v>
      </c>
      <c r="T200"/>
    </row>
    <row r="201" spans="1:20" s="57" customFormat="1" ht="15" customHeight="1" x14ac:dyDescent="0.3">
      <c r="A201" s="166">
        <v>2023</v>
      </c>
      <c r="B201" s="141">
        <v>251302</v>
      </c>
      <c r="C201" s="141" t="s">
        <v>761</v>
      </c>
      <c r="D201" s="231" t="str">
        <f t="shared" si="8"/>
        <v>EL251302-ST</v>
      </c>
      <c r="E201" s="142" t="s">
        <v>762</v>
      </c>
      <c r="F201" s="142" t="s">
        <v>96</v>
      </c>
      <c r="G201" s="143" t="s">
        <v>749</v>
      </c>
      <c r="H201" s="244">
        <v>19.989999999999998</v>
      </c>
      <c r="I201" s="159">
        <v>3</v>
      </c>
      <c r="J201" s="159">
        <v>12</v>
      </c>
      <c r="K201" s="160"/>
      <c r="L201" s="161"/>
      <c r="M201" s="162"/>
      <c r="N201" s="159">
        <v>618480043518</v>
      </c>
      <c r="O201" s="153" t="s">
        <v>98</v>
      </c>
      <c r="P201" s="178" t="s">
        <v>763</v>
      </c>
      <c r="Q201" s="153" t="s">
        <v>751</v>
      </c>
      <c r="R201" s="153" t="s">
        <v>100</v>
      </c>
      <c r="S201" s="102">
        <v>80777</v>
      </c>
      <c r="T201"/>
    </row>
    <row r="202" spans="1:20" s="57" customFormat="1" ht="15" customHeight="1" x14ac:dyDescent="0.3">
      <c r="A202" s="166">
        <v>2023</v>
      </c>
      <c r="B202" s="141">
        <v>453540</v>
      </c>
      <c r="C202" s="141" t="s">
        <v>764</v>
      </c>
      <c r="D202" s="234" t="str">
        <f t="shared" si="8"/>
        <v>EL453540-ST</v>
      </c>
      <c r="E202" s="142" t="s">
        <v>765</v>
      </c>
      <c r="F202" s="142" t="s">
        <v>96</v>
      </c>
      <c r="G202" s="142" t="s">
        <v>766</v>
      </c>
      <c r="H202" s="244">
        <v>13.99</v>
      </c>
      <c r="I202" s="166">
        <v>3</v>
      </c>
      <c r="J202" s="166"/>
      <c r="K202" s="160"/>
      <c r="L202" s="167"/>
      <c r="M202" s="162"/>
      <c r="N202" s="168">
        <v>889851318843</v>
      </c>
      <c r="O202" s="142" t="s">
        <v>98</v>
      </c>
      <c r="P202" s="181" t="s">
        <v>767</v>
      </c>
      <c r="Q202" s="172" t="s">
        <v>768</v>
      </c>
      <c r="R202" s="142" t="s">
        <v>100</v>
      </c>
      <c r="S202" s="102"/>
      <c r="T202"/>
    </row>
    <row r="203" spans="1:20" s="57" customFormat="1" ht="15" customHeight="1" x14ac:dyDescent="0.3">
      <c r="A203" s="166">
        <v>2010</v>
      </c>
      <c r="B203" s="141">
        <v>423601</v>
      </c>
      <c r="C203" s="141" t="s">
        <v>769</v>
      </c>
      <c r="D203" s="231" t="str">
        <f t="shared" si="8"/>
        <v>EL423601-ST</v>
      </c>
      <c r="E203" s="142" t="s">
        <v>770</v>
      </c>
      <c r="F203" s="142" t="s">
        <v>96</v>
      </c>
      <c r="G203" s="142" t="s">
        <v>510</v>
      </c>
      <c r="H203" s="244">
        <v>15.75</v>
      </c>
      <c r="I203" s="159">
        <v>3</v>
      </c>
      <c r="J203" s="159">
        <v>24</v>
      </c>
      <c r="K203" s="160"/>
      <c r="L203" s="161"/>
      <c r="M203" s="162"/>
      <c r="N203" s="159">
        <v>618480340464</v>
      </c>
      <c r="O203" s="153" t="s">
        <v>104</v>
      </c>
      <c r="P203" s="178" t="s">
        <v>771</v>
      </c>
      <c r="Q203" s="172" t="s">
        <v>768</v>
      </c>
      <c r="R203" s="153" t="s">
        <v>100</v>
      </c>
      <c r="S203" s="102">
        <v>14526</v>
      </c>
      <c r="T203"/>
    </row>
    <row r="204" spans="1:20" s="57" customFormat="1" ht="15" customHeight="1" x14ac:dyDescent="0.3">
      <c r="A204" s="166">
        <v>2023</v>
      </c>
      <c r="B204" s="141">
        <v>251595</v>
      </c>
      <c r="C204" s="141" t="s">
        <v>772</v>
      </c>
      <c r="D204" s="234" t="str">
        <f t="shared" si="8"/>
        <v>EL251595-ST</v>
      </c>
      <c r="E204" s="142" t="s">
        <v>773</v>
      </c>
      <c r="F204" s="142" t="s">
        <v>96</v>
      </c>
      <c r="G204" s="142" t="s">
        <v>766</v>
      </c>
      <c r="H204" s="244">
        <v>13.99</v>
      </c>
      <c r="I204" s="166">
        <v>3</v>
      </c>
      <c r="J204" s="166"/>
      <c r="K204" s="160"/>
      <c r="L204" s="167"/>
      <c r="M204" s="162"/>
      <c r="N204" s="168">
        <v>889851319734</v>
      </c>
      <c r="O204" s="142" t="s">
        <v>98</v>
      </c>
      <c r="P204" s="181" t="s">
        <v>774</v>
      </c>
      <c r="Q204" s="172" t="s">
        <v>768</v>
      </c>
      <c r="R204" s="142" t="s">
        <v>100</v>
      </c>
      <c r="S204" s="102"/>
      <c r="T204"/>
    </row>
    <row r="205" spans="1:20" s="57" customFormat="1" ht="15" customHeight="1" x14ac:dyDescent="0.3">
      <c r="A205" s="166">
        <v>2010</v>
      </c>
      <c r="B205" s="141">
        <v>200390</v>
      </c>
      <c r="C205" s="141" t="s">
        <v>778</v>
      </c>
      <c r="D205" s="231" t="str">
        <f t="shared" si="8"/>
        <v>EL200390-ST</v>
      </c>
      <c r="E205" s="142" t="s">
        <v>779</v>
      </c>
      <c r="F205" s="142" t="s">
        <v>96</v>
      </c>
      <c r="G205" s="142" t="s">
        <v>510</v>
      </c>
      <c r="H205" s="244">
        <v>14.99</v>
      </c>
      <c r="I205" s="159">
        <v>3</v>
      </c>
      <c r="J205" s="159">
        <v>48</v>
      </c>
      <c r="K205" s="160"/>
      <c r="L205" s="161"/>
      <c r="M205" s="162"/>
      <c r="N205" s="159">
        <v>618480340266</v>
      </c>
      <c r="O205" s="153" t="s">
        <v>104</v>
      </c>
      <c r="P205" s="178" t="s">
        <v>780</v>
      </c>
      <c r="Q205" s="172" t="s">
        <v>768</v>
      </c>
      <c r="R205" s="153" t="s">
        <v>100</v>
      </c>
      <c r="S205" s="102">
        <v>69020</v>
      </c>
      <c r="T205"/>
    </row>
    <row r="206" spans="1:20" s="57" customFormat="1" ht="15" customHeight="1" x14ac:dyDescent="0.3">
      <c r="A206" s="166">
        <v>2018</v>
      </c>
      <c r="B206" s="141">
        <v>104768</v>
      </c>
      <c r="C206" s="141" t="s">
        <v>784</v>
      </c>
      <c r="D206" s="231" t="str">
        <f t="shared" si="8"/>
        <v>EL104768-ST</v>
      </c>
      <c r="E206" s="142" t="s">
        <v>785</v>
      </c>
      <c r="F206" s="142" t="s">
        <v>96</v>
      </c>
      <c r="G206" s="142" t="s">
        <v>510</v>
      </c>
      <c r="H206" s="244">
        <v>6.99</v>
      </c>
      <c r="I206" s="159">
        <v>3</v>
      </c>
      <c r="J206" s="159">
        <v>48</v>
      </c>
      <c r="K206" s="160"/>
      <c r="L206" s="161"/>
      <c r="M206" s="162"/>
      <c r="N206" s="159">
        <v>618480038552</v>
      </c>
      <c r="O206" s="153" t="s">
        <v>104</v>
      </c>
      <c r="P206" s="178" t="s">
        <v>786</v>
      </c>
      <c r="Q206" s="172" t="s">
        <v>768</v>
      </c>
      <c r="R206" s="153" t="s">
        <v>100</v>
      </c>
      <c r="S206" s="102">
        <v>68998</v>
      </c>
      <c r="T206"/>
    </row>
    <row r="207" spans="1:20" s="57" customFormat="1" ht="15" customHeight="1" x14ac:dyDescent="0.3">
      <c r="A207" s="166">
        <v>2021</v>
      </c>
      <c r="B207" s="141">
        <v>101008</v>
      </c>
      <c r="C207" s="141" t="s">
        <v>775</v>
      </c>
      <c r="D207" s="231" t="str">
        <f t="shared" si="8"/>
        <v>EL101008-ST</v>
      </c>
      <c r="E207" s="142" t="s">
        <v>776</v>
      </c>
      <c r="F207" s="142" t="s">
        <v>96</v>
      </c>
      <c r="G207" s="142" t="s">
        <v>127</v>
      </c>
      <c r="H207" s="244">
        <v>9.5</v>
      </c>
      <c r="I207" s="159">
        <v>3</v>
      </c>
      <c r="J207" s="159">
        <v>48</v>
      </c>
      <c r="K207" s="160"/>
      <c r="L207" s="161"/>
      <c r="M207" s="162"/>
      <c r="N207" s="159">
        <v>618480043938</v>
      </c>
      <c r="O207" s="153" t="s">
        <v>104</v>
      </c>
      <c r="P207" s="178" t="s">
        <v>777</v>
      </c>
      <c r="Q207" s="172" t="s">
        <v>768</v>
      </c>
      <c r="R207" s="153" t="s">
        <v>100</v>
      </c>
      <c r="S207" s="102">
        <v>72201</v>
      </c>
      <c r="T207"/>
    </row>
    <row r="208" spans="1:20" s="57" customFormat="1" ht="15" customHeight="1" x14ac:dyDescent="0.3">
      <c r="A208" s="166">
        <v>2013</v>
      </c>
      <c r="B208" s="141">
        <v>100803</v>
      </c>
      <c r="C208" s="141" t="s">
        <v>781</v>
      </c>
      <c r="D208" s="231" t="str">
        <f t="shared" si="8"/>
        <v>EL100803-ST</v>
      </c>
      <c r="E208" s="142" t="s">
        <v>782</v>
      </c>
      <c r="F208" s="142" t="s">
        <v>96</v>
      </c>
      <c r="G208" s="142" t="s">
        <v>127</v>
      </c>
      <c r="H208" s="244">
        <v>6.99</v>
      </c>
      <c r="I208" s="159">
        <v>3</v>
      </c>
      <c r="J208" s="159">
        <v>48</v>
      </c>
      <c r="K208" s="160"/>
      <c r="L208" s="161"/>
      <c r="M208" s="162"/>
      <c r="N208" s="159">
        <v>618480006155</v>
      </c>
      <c r="O208" s="153" t="s">
        <v>136</v>
      </c>
      <c r="P208" s="178" t="s">
        <v>783</v>
      </c>
      <c r="Q208" s="172" t="s">
        <v>768</v>
      </c>
      <c r="R208" s="153" t="s">
        <v>100</v>
      </c>
      <c r="S208" s="102">
        <v>14830</v>
      </c>
      <c r="T208"/>
    </row>
    <row r="209" spans="1:20" s="57" customFormat="1" ht="15" customHeight="1" x14ac:dyDescent="0.3">
      <c r="A209" s="166">
        <v>2010</v>
      </c>
      <c r="B209" s="141">
        <v>100700</v>
      </c>
      <c r="C209" s="141" t="s">
        <v>787</v>
      </c>
      <c r="D209" s="231" t="str">
        <f t="shared" si="8"/>
        <v>EL100700-ST</v>
      </c>
      <c r="E209" s="142" t="s">
        <v>788</v>
      </c>
      <c r="F209" s="142" t="s">
        <v>96</v>
      </c>
      <c r="G209" s="142" t="s">
        <v>510</v>
      </c>
      <c r="H209" s="244">
        <v>5.75</v>
      </c>
      <c r="I209" s="159">
        <v>3</v>
      </c>
      <c r="J209" s="159">
        <v>96</v>
      </c>
      <c r="K209" s="160"/>
      <c r="L209" s="161"/>
      <c r="M209" s="38">
        <v>27</v>
      </c>
      <c r="N209" s="159">
        <v>618480340662</v>
      </c>
      <c r="O209" s="153" t="s">
        <v>136</v>
      </c>
      <c r="P209" s="178" t="s">
        <v>789</v>
      </c>
      <c r="Q209" s="172" t="s">
        <v>768</v>
      </c>
      <c r="R209" s="153" t="s">
        <v>138</v>
      </c>
      <c r="S209" s="102">
        <v>3334</v>
      </c>
      <c r="T209"/>
    </row>
    <row r="210" spans="1:20" s="57" customFormat="1" ht="15" customHeight="1" x14ac:dyDescent="0.3">
      <c r="A210" s="166">
        <v>2018</v>
      </c>
      <c r="B210" s="141">
        <v>424705</v>
      </c>
      <c r="C210" s="141" t="s">
        <v>790</v>
      </c>
      <c r="D210" s="231" t="str">
        <f t="shared" si="8"/>
        <v>EL424705-ST</v>
      </c>
      <c r="E210" s="142" t="s">
        <v>791</v>
      </c>
      <c r="F210" s="142" t="s">
        <v>96</v>
      </c>
      <c r="G210" s="142" t="s">
        <v>510</v>
      </c>
      <c r="H210" s="244">
        <v>16.989999999999998</v>
      </c>
      <c r="I210" s="159">
        <v>3</v>
      </c>
      <c r="J210" s="159">
        <v>24</v>
      </c>
      <c r="K210" s="160"/>
      <c r="L210" s="161"/>
      <c r="M210" s="162"/>
      <c r="N210" s="159">
        <v>618480038057</v>
      </c>
      <c r="O210" s="153" t="s">
        <v>104</v>
      </c>
      <c r="P210" s="178" t="s">
        <v>792</v>
      </c>
      <c r="Q210" s="153" t="s">
        <v>793</v>
      </c>
      <c r="R210" s="153" t="s">
        <v>100</v>
      </c>
      <c r="S210" s="102">
        <v>69223</v>
      </c>
      <c r="T210"/>
    </row>
    <row r="211" spans="1:20" s="57" customFormat="1" ht="15" customHeight="1" x14ac:dyDescent="0.3">
      <c r="A211" s="166">
        <v>2024</v>
      </c>
      <c r="B211" s="141">
        <v>251596</v>
      </c>
      <c r="C211" s="141" t="s">
        <v>797</v>
      </c>
      <c r="D211" s="231" t="str">
        <f t="shared" si="8"/>
        <v>EL251596-ST</v>
      </c>
      <c r="E211" s="142" t="s">
        <v>798</v>
      </c>
      <c r="F211" s="142" t="s">
        <v>96</v>
      </c>
      <c r="G211" s="142" t="s">
        <v>510</v>
      </c>
      <c r="H211" s="245">
        <v>13.99</v>
      </c>
      <c r="I211" s="166">
        <v>3</v>
      </c>
      <c r="J211" s="166"/>
      <c r="K211" s="160"/>
      <c r="L211" s="170"/>
      <c r="M211" s="162"/>
      <c r="N211" s="185">
        <v>889851319741</v>
      </c>
      <c r="O211" s="153" t="s">
        <v>320</v>
      </c>
      <c r="P211" s="181" t="s">
        <v>799</v>
      </c>
      <c r="Q211" s="153" t="s">
        <v>793</v>
      </c>
      <c r="R211" s="142" t="s">
        <v>161</v>
      </c>
      <c r="S211" s="102"/>
      <c r="T211"/>
    </row>
    <row r="212" spans="1:20" s="57" customFormat="1" ht="15" customHeight="1" x14ac:dyDescent="0.3">
      <c r="A212" s="166">
        <v>2023</v>
      </c>
      <c r="B212" s="141">
        <v>251589</v>
      </c>
      <c r="C212" s="141" t="s">
        <v>800</v>
      </c>
      <c r="D212" s="234" t="s">
        <v>801</v>
      </c>
      <c r="E212" s="142" t="s">
        <v>802</v>
      </c>
      <c r="F212" s="142" t="s">
        <v>96</v>
      </c>
      <c r="G212" s="142" t="s">
        <v>510</v>
      </c>
      <c r="H212" s="244">
        <v>25.99</v>
      </c>
      <c r="I212" s="166">
        <v>3</v>
      </c>
      <c r="J212" s="166"/>
      <c r="K212" s="160"/>
      <c r="L212" s="167"/>
      <c r="M212" s="162"/>
      <c r="N212" s="168">
        <v>889851318188</v>
      </c>
      <c r="O212" s="142" t="s">
        <v>98</v>
      </c>
      <c r="P212" s="181" t="s">
        <v>803</v>
      </c>
      <c r="Q212" s="153" t="s">
        <v>793</v>
      </c>
      <c r="R212" s="142" t="s">
        <v>100</v>
      </c>
      <c r="S212" s="102"/>
      <c r="T212"/>
    </row>
    <row r="213" spans="1:20" s="57" customFormat="1" ht="15" customHeight="1" x14ac:dyDescent="0.3">
      <c r="A213" s="166">
        <v>2011</v>
      </c>
      <c r="B213" s="141">
        <v>250081</v>
      </c>
      <c r="C213" s="141" t="s">
        <v>794</v>
      </c>
      <c r="D213" s="231" t="str">
        <f t="shared" ref="D213:D219" si="9">HYPERLINK(P213,C213)</f>
        <v>EL250081-ST</v>
      </c>
      <c r="E213" s="142" t="s">
        <v>795</v>
      </c>
      <c r="F213" s="142" t="s">
        <v>96</v>
      </c>
      <c r="G213" s="142" t="s">
        <v>510</v>
      </c>
      <c r="H213" s="244">
        <v>12.99</v>
      </c>
      <c r="I213" s="159">
        <v>3</v>
      </c>
      <c r="J213" s="159">
        <v>48</v>
      </c>
      <c r="K213" s="160"/>
      <c r="L213" s="161"/>
      <c r="M213" s="162"/>
      <c r="N213" s="159">
        <v>618480441260</v>
      </c>
      <c r="O213" s="153" t="s">
        <v>104</v>
      </c>
      <c r="P213" s="178" t="s">
        <v>796</v>
      </c>
      <c r="Q213" s="153" t="s">
        <v>793</v>
      </c>
      <c r="R213" s="153" t="s">
        <v>100</v>
      </c>
      <c r="S213" s="102">
        <v>3373</v>
      </c>
      <c r="T213"/>
    </row>
    <row r="214" spans="1:20" s="57" customFormat="1" ht="15" customHeight="1" x14ac:dyDescent="0.3">
      <c r="A214" s="166">
        <v>2018</v>
      </c>
      <c r="B214" s="141">
        <v>200391</v>
      </c>
      <c r="C214" s="141" t="s">
        <v>813</v>
      </c>
      <c r="D214" s="231" t="str">
        <f t="shared" si="9"/>
        <v>EL200391-ST</v>
      </c>
      <c r="E214" s="142" t="s">
        <v>814</v>
      </c>
      <c r="F214" s="142" t="s">
        <v>96</v>
      </c>
      <c r="G214" s="142" t="s">
        <v>510</v>
      </c>
      <c r="H214" s="244">
        <v>14.99</v>
      </c>
      <c r="I214" s="159">
        <v>3</v>
      </c>
      <c r="J214" s="159">
        <v>24</v>
      </c>
      <c r="K214" s="160"/>
      <c r="L214" s="161"/>
      <c r="M214" s="162"/>
      <c r="N214" s="159">
        <v>618480038019</v>
      </c>
      <c r="O214" s="153" t="s">
        <v>104</v>
      </c>
      <c r="P214" s="178" t="s">
        <v>815</v>
      </c>
      <c r="Q214" s="153" t="s">
        <v>793</v>
      </c>
      <c r="R214" s="153" t="s">
        <v>100</v>
      </c>
      <c r="S214" s="102">
        <v>58954</v>
      </c>
      <c r="T214"/>
    </row>
    <row r="215" spans="1:20" s="57" customFormat="1" ht="15" customHeight="1" x14ac:dyDescent="0.3">
      <c r="A215" s="166">
        <v>2021</v>
      </c>
      <c r="B215" s="141">
        <v>101009</v>
      </c>
      <c r="C215" s="141" t="s">
        <v>804</v>
      </c>
      <c r="D215" s="231" t="str">
        <f t="shared" si="9"/>
        <v>EL101009-ST</v>
      </c>
      <c r="E215" s="142" t="s">
        <v>805</v>
      </c>
      <c r="F215" s="142" t="s">
        <v>96</v>
      </c>
      <c r="G215" s="142" t="s">
        <v>127</v>
      </c>
      <c r="H215" s="244">
        <v>10.75</v>
      </c>
      <c r="I215" s="159">
        <v>3</v>
      </c>
      <c r="J215" s="159">
        <v>48</v>
      </c>
      <c r="K215" s="160"/>
      <c r="L215" s="161"/>
      <c r="M215" s="162"/>
      <c r="N215" s="159">
        <v>618480043945</v>
      </c>
      <c r="O215" s="153" t="s">
        <v>104</v>
      </c>
      <c r="P215" s="178" t="s">
        <v>806</v>
      </c>
      <c r="Q215" s="153" t="s">
        <v>793</v>
      </c>
      <c r="R215" s="153" t="s">
        <v>100</v>
      </c>
      <c r="S215" s="102">
        <v>72227</v>
      </c>
      <c r="T215"/>
    </row>
    <row r="216" spans="1:20" s="57" customFormat="1" ht="15" customHeight="1" x14ac:dyDescent="0.3">
      <c r="A216" s="166">
        <v>2020</v>
      </c>
      <c r="B216" s="141">
        <v>100815</v>
      </c>
      <c r="C216" s="141" t="s">
        <v>807</v>
      </c>
      <c r="D216" s="231" t="str">
        <f t="shared" si="9"/>
        <v>EL100815-ST</v>
      </c>
      <c r="E216" s="142" t="s">
        <v>808</v>
      </c>
      <c r="F216" s="142" t="s">
        <v>96</v>
      </c>
      <c r="G216" s="142" t="s">
        <v>510</v>
      </c>
      <c r="H216" s="244">
        <v>9.5</v>
      </c>
      <c r="I216" s="159">
        <v>3</v>
      </c>
      <c r="J216" s="159">
        <v>96</v>
      </c>
      <c r="K216" s="160"/>
      <c r="L216" s="161"/>
      <c r="M216" s="162"/>
      <c r="N216" s="159">
        <v>618480041309</v>
      </c>
      <c r="O216" s="153" t="s">
        <v>104</v>
      </c>
      <c r="P216" s="178" t="s">
        <v>809</v>
      </c>
      <c r="Q216" s="153" t="s">
        <v>793</v>
      </c>
      <c r="R216" s="153" t="s">
        <v>100</v>
      </c>
      <c r="S216" s="102">
        <v>65500</v>
      </c>
      <c r="T216"/>
    </row>
    <row r="217" spans="1:20" s="57" customFormat="1" ht="15" customHeight="1" x14ac:dyDescent="0.3">
      <c r="A217" s="166">
        <v>2018</v>
      </c>
      <c r="B217" s="141">
        <v>100811</v>
      </c>
      <c r="C217" s="141" t="s">
        <v>810</v>
      </c>
      <c r="D217" s="231" t="str">
        <f t="shared" si="9"/>
        <v>EL100811-ST</v>
      </c>
      <c r="E217" s="142" t="s">
        <v>811</v>
      </c>
      <c r="F217" s="142" t="s">
        <v>96</v>
      </c>
      <c r="G217" s="142" t="s">
        <v>510</v>
      </c>
      <c r="H217" s="244">
        <v>9.5</v>
      </c>
      <c r="I217" s="159">
        <v>3</v>
      </c>
      <c r="J217" s="159">
        <v>96</v>
      </c>
      <c r="K217" s="160"/>
      <c r="L217" s="161"/>
      <c r="M217" s="162"/>
      <c r="N217" s="159">
        <v>618480037913</v>
      </c>
      <c r="O217" s="153" t="s">
        <v>104</v>
      </c>
      <c r="P217" s="178" t="s">
        <v>812</v>
      </c>
      <c r="Q217" s="153" t="s">
        <v>793</v>
      </c>
      <c r="R217" s="153" t="s">
        <v>100</v>
      </c>
      <c r="S217" s="102">
        <v>68968</v>
      </c>
      <c r="T217"/>
    </row>
    <row r="218" spans="1:20" s="57" customFormat="1" ht="15" customHeight="1" x14ac:dyDescent="0.3">
      <c r="A218" s="166">
        <v>2013</v>
      </c>
      <c r="B218" s="141">
        <v>100804</v>
      </c>
      <c r="C218" s="141" t="s">
        <v>816</v>
      </c>
      <c r="D218" s="231" t="str">
        <f t="shared" si="9"/>
        <v>EL100804-ST</v>
      </c>
      <c r="E218" s="142" t="s">
        <v>817</v>
      </c>
      <c r="F218" s="142" t="s">
        <v>96</v>
      </c>
      <c r="G218" s="142" t="s">
        <v>127</v>
      </c>
      <c r="H218" s="244">
        <v>8.25</v>
      </c>
      <c r="I218" s="159">
        <v>3</v>
      </c>
      <c r="J218" s="159">
        <v>48</v>
      </c>
      <c r="K218" s="160"/>
      <c r="L218" s="161"/>
      <c r="M218" s="162"/>
      <c r="N218" s="159">
        <v>618480006193</v>
      </c>
      <c r="O218" s="153" t="s">
        <v>104</v>
      </c>
      <c r="P218" s="178" t="s">
        <v>818</v>
      </c>
      <c r="Q218" s="153" t="s">
        <v>793</v>
      </c>
      <c r="R218" s="153" t="s">
        <v>100</v>
      </c>
      <c r="S218" s="102">
        <v>14831</v>
      </c>
      <c r="T218"/>
    </row>
    <row r="219" spans="1:20" s="57" customFormat="1" ht="15" customHeight="1" x14ac:dyDescent="0.3">
      <c r="A219" s="166">
        <v>2010</v>
      </c>
      <c r="B219" s="141">
        <v>100801</v>
      </c>
      <c r="C219" s="141" t="s">
        <v>819</v>
      </c>
      <c r="D219" s="231" t="str">
        <f t="shared" si="9"/>
        <v>EL100801-ST</v>
      </c>
      <c r="E219" s="142" t="s">
        <v>820</v>
      </c>
      <c r="F219" s="142" t="s">
        <v>96</v>
      </c>
      <c r="G219" s="142" t="s">
        <v>510</v>
      </c>
      <c r="H219" s="244">
        <v>6.99</v>
      </c>
      <c r="I219" s="159">
        <v>3</v>
      </c>
      <c r="J219" s="159">
        <v>96</v>
      </c>
      <c r="K219" s="160"/>
      <c r="L219" s="161"/>
      <c r="M219" s="38">
        <v>79</v>
      </c>
      <c r="N219" s="159">
        <v>618480634082</v>
      </c>
      <c r="O219" s="153" t="s">
        <v>104</v>
      </c>
      <c r="P219" s="178" t="s">
        <v>821</v>
      </c>
      <c r="Q219" s="153" t="s">
        <v>793</v>
      </c>
      <c r="R219" s="153" t="s">
        <v>100</v>
      </c>
      <c r="S219" s="102">
        <v>3335</v>
      </c>
      <c r="T219"/>
    </row>
    <row r="220" spans="1:20" s="57" customFormat="1" ht="15" customHeight="1" x14ac:dyDescent="0.3">
      <c r="A220" s="229">
        <v>2025</v>
      </c>
      <c r="B220" s="221">
        <v>568008</v>
      </c>
      <c r="C220" s="222" t="s">
        <v>835</v>
      </c>
      <c r="D220" s="231" t="str">
        <f>HYPERLINK(Q220,C220)</f>
        <v>EL568008</v>
      </c>
      <c r="E220" s="32" t="s">
        <v>836</v>
      </c>
      <c r="F220" s="32" t="s">
        <v>96</v>
      </c>
      <c r="G220" s="203" t="s">
        <v>514</v>
      </c>
      <c r="H220" s="236">
        <v>19.489999999999998</v>
      </c>
      <c r="I220" s="207">
        <v>3</v>
      </c>
      <c r="J220" s="33"/>
      <c r="K220" s="33"/>
      <c r="L220" s="205"/>
      <c r="M220" s="206"/>
      <c r="N220" s="38">
        <v>889851266434</v>
      </c>
      <c r="O220" s="200" t="s">
        <v>104</v>
      </c>
      <c r="P220" s="216" t="s">
        <v>837</v>
      </c>
      <c r="Q220" s="32" t="s">
        <v>825</v>
      </c>
      <c r="R220" s="201" t="s">
        <v>57</v>
      </c>
      <c r="S220" s="32"/>
      <c r="T220"/>
    </row>
    <row r="221" spans="1:20" s="57" customFormat="1" ht="15" customHeight="1" x14ac:dyDescent="0.3">
      <c r="A221" s="166">
        <v>2020</v>
      </c>
      <c r="B221" s="141">
        <v>412795</v>
      </c>
      <c r="C221" s="141" t="s">
        <v>829</v>
      </c>
      <c r="D221" s="231" t="str">
        <f>HYPERLINK(P221,C221)</f>
        <v>EL412795-ST</v>
      </c>
      <c r="E221" s="142" t="s">
        <v>830</v>
      </c>
      <c r="F221" s="142" t="s">
        <v>96</v>
      </c>
      <c r="G221" s="142" t="s">
        <v>514</v>
      </c>
      <c r="H221" s="244">
        <v>14.99</v>
      </c>
      <c r="I221" s="159">
        <v>3</v>
      </c>
      <c r="J221" s="159">
        <v>96</v>
      </c>
      <c r="K221" s="160"/>
      <c r="L221" s="161"/>
      <c r="M221" s="162"/>
      <c r="N221" s="159">
        <v>618480041750</v>
      </c>
      <c r="O221" s="153" t="s">
        <v>104</v>
      </c>
      <c r="P221" s="178" t="s">
        <v>831</v>
      </c>
      <c r="Q221" s="153" t="s">
        <v>825</v>
      </c>
      <c r="R221" s="153" t="s">
        <v>100</v>
      </c>
      <c r="S221" s="102">
        <v>65496</v>
      </c>
      <c r="T221"/>
    </row>
    <row r="222" spans="1:20" s="57" customFormat="1" ht="15" customHeight="1" x14ac:dyDescent="0.3">
      <c r="A222" s="166">
        <v>2020</v>
      </c>
      <c r="B222" s="141">
        <v>412794</v>
      </c>
      <c r="C222" s="141" t="s">
        <v>826</v>
      </c>
      <c r="D222" s="231" t="str">
        <f>HYPERLINK(P222,C222)</f>
        <v>EL412794-ST</v>
      </c>
      <c r="E222" s="142" t="s">
        <v>827</v>
      </c>
      <c r="F222" s="142" t="s">
        <v>96</v>
      </c>
      <c r="G222" s="142" t="s">
        <v>514</v>
      </c>
      <c r="H222" s="244">
        <v>14.99</v>
      </c>
      <c r="I222" s="159">
        <v>3</v>
      </c>
      <c r="J222" s="159">
        <v>36</v>
      </c>
      <c r="K222" s="160"/>
      <c r="L222" s="161"/>
      <c r="M222" s="38"/>
      <c r="N222" s="159">
        <v>618480041767</v>
      </c>
      <c r="O222" s="153" t="s">
        <v>104</v>
      </c>
      <c r="P222" s="178" t="s">
        <v>828</v>
      </c>
      <c r="Q222" s="153" t="s">
        <v>825</v>
      </c>
      <c r="R222" s="153" t="s">
        <v>100</v>
      </c>
      <c r="S222" s="102">
        <v>65495</v>
      </c>
      <c r="T222"/>
    </row>
    <row r="223" spans="1:20" ht="15" customHeight="1" x14ac:dyDescent="0.3">
      <c r="A223" s="166">
        <v>2020</v>
      </c>
      <c r="B223" s="141">
        <v>101002</v>
      </c>
      <c r="C223" s="141" t="s">
        <v>822</v>
      </c>
      <c r="D223" s="231" t="str">
        <f>HYPERLINK(P223,C223)</f>
        <v>EL101002-ST</v>
      </c>
      <c r="E223" s="142" t="s">
        <v>823</v>
      </c>
      <c r="F223" s="142" t="s">
        <v>96</v>
      </c>
      <c r="G223" s="142" t="s">
        <v>514</v>
      </c>
      <c r="H223" s="244">
        <v>9.99</v>
      </c>
      <c r="I223" s="159">
        <v>3</v>
      </c>
      <c r="J223" s="159">
        <v>24</v>
      </c>
      <c r="L223" s="161"/>
      <c r="N223" s="159">
        <v>618480041736</v>
      </c>
      <c r="O223" s="153" t="s">
        <v>104</v>
      </c>
      <c r="P223" s="178" t="s">
        <v>824</v>
      </c>
      <c r="Q223" s="153" t="s">
        <v>825</v>
      </c>
      <c r="R223" s="153" t="s">
        <v>100</v>
      </c>
      <c r="S223" s="102">
        <v>65494</v>
      </c>
    </row>
    <row r="224" spans="1:20" ht="15" customHeight="1" x14ac:dyDescent="0.3">
      <c r="A224" s="229">
        <v>2025</v>
      </c>
      <c r="B224" s="220">
        <v>7382</v>
      </c>
      <c r="C224" s="220" t="s">
        <v>832</v>
      </c>
      <c r="D224" s="231" t="str">
        <f>HYPERLINK(Q224,C224)</f>
        <v>EL7382-ST</v>
      </c>
      <c r="E224" s="32" t="s">
        <v>833</v>
      </c>
      <c r="F224" s="142" t="s">
        <v>96</v>
      </c>
      <c r="G224" s="142" t="s">
        <v>514</v>
      </c>
      <c r="H224" s="244">
        <v>24.99</v>
      </c>
      <c r="I224" s="159">
        <v>3</v>
      </c>
      <c r="J224" s="159"/>
      <c r="L224" s="161"/>
      <c r="N224" s="159">
        <v>889851502617</v>
      </c>
      <c r="O224" s="200" t="s">
        <v>104</v>
      </c>
      <c r="P224" s="216" t="s">
        <v>834</v>
      </c>
      <c r="Q224" s="153" t="s">
        <v>825</v>
      </c>
      <c r="R224" s="201" t="s">
        <v>57</v>
      </c>
      <c r="S224" s="32"/>
    </row>
    <row r="225" spans="1:20" s="57" customFormat="1" ht="15" customHeight="1" x14ac:dyDescent="0.3">
      <c r="A225" s="166">
        <v>2021</v>
      </c>
      <c r="B225" s="141">
        <v>451800</v>
      </c>
      <c r="C225" s="141" t="s">
        <v>852</v>
      </c>
      <c r="D225" s="231" t="str">
        <f t="shared" ref="D225:D230" si="10">HYPERLINK(P225,C225)</f>
        <v>EL451800-ST</v>
      </c>
      <c r="E225" s="142" t="s">
        <v>853</v>
      </c>
      <c r="F225" s="142" t="s">
        <v>96</v>
      </c>
      <c r="G225" s="142" t="s">
        <v>847</v>
      </c>
      <c r="H225" s="244">
        <v>11.99</v>
      </c>
      <c r="I225" s="159">
        <v>3</v>
      </c>
      <c r="J225" s="159">
        <v>12</v>
      </c>
      <c r="K225" s="160"/>
      <c r="L225" s="163"/>
      <c r="M225" s="162"/>
      <c r="N225" s="159">
        <v>618480048896</v>
      </c>
      <c r="O225" s="153" t="s">
        <v>98</v>
      </c>
      <c r="P225" s="180" t="s">
        <v>854</v>
      </c>
      <c r="Q225" s="153" t="s">
        <v>841</v>
      </c>
      <c r="R225" s="153" t="s">
        <v>100</v>
      </c>
      <c r="S225" s="33">
        <v>78285</v>
      </c>
      <c r="T225"/>
    </row>
    <row r="226" spans="1:20" s="57" customFormat="1" ht="15" customHeight="1" x14ac:dyDescent="0.3">
      <c r="A226" s="166">
        <v>2022</v>
      </c>
      <c r="B226" s="141">
        <v>412821</v>
      </c>
      <c r="C226" s="141" t="s">
        <v>842</v>
      </c>
      <c r="D226" s="231" t="str">
        <f t="shared" si="10"/>
        <v>EL412821-ST</v>
      </c>
      <c r="E226" s="142" t="s">
        <v>843</v>
      </c>
      <c r="F226" s="142" t="s">
        <v>96</v>
      </c>
      <c r="G226" s="142" t="s">
        <v>154</v>
      </c>
      <c r="H226" s="244">
        <v>14.99</v>
      </c>
      <c r="I226" s="159">
        <v>3</v>
      </c>
      <c r="J226" s="159">
        <v>48</v>
      </c>
      <c r="K226" s="160"/>
      <c r="L226" s="161"/>
      <c r="M226" s="162"/>
      <c r="N226" s="159">
        <v>618480043785</v>
      </c>
      <c r="O226" s="153" t="s">
        <v>98</v>
      </c>
      <c r="P226" s="178" t="s">
        <v>844</v>
      </c>
      <c r="Q226" s="153" t="s">
        <v>841</v>
      </c>
      <c r="R226" s="153" t="s">
        <v>100</v>
      </c>
      <c r="S226" s="102">
        <v>75506</v>
      </c>
      <c r="T226"/>
    </row>
    <row r="227" spans="1:20" s="57" customFormat="1" ht="15" customHeight="1" x14ac:dyDescent="0.3">
      <c r="A227" s="166">
        <v>2023</v>
      </c>
      <c r="B227" s="141">
        <v>251505</v>
      </c>
      <c r="C227" s="141" t="s">
        <v>849</v>
      </c>
      <c r="D227" s="231" t="str">
        <f t="shared" si="10"/>
        <v>EL251505-ST</v>
      </c>
      <c r="E227" s="142" t="s">
        <v>850</v>
      </c>
      <c r="F227" s="142" t="s">
        <v>96</v>
      </c>
      <c r="G227" s="143" t="s">
        <v>340</v>
      </c>
      <c r="H227" s="244">
        <v>25.99</v>
      </c>
      <c r="I227" s="159">
        <v>3</v>
      </c>
      <c r="J227" s="159"/>
      <c r="K227" s="160"/>
      <c r="L227" s="161"/>
      <c r="M227" s="162"/>
      <c r="N227" s="159">
        <v>889851217689</v>
      </c>
      <c r="O227" s="153" t="s">
        <v>98</v>
      </c>
      <c r="P227" s="178" t="s">
        <v>851</v>
      </c>
      <c r="Q227" s="153" t="s">
        <v>841</v>
      </c>
      <c r="R227" s="153" t="s">
        <v>100</v>
      </c>
      <c r="S227" s="102" t="e">
        <v>#N/A</v>
      </c>
      <c r="T227"/>
    </row>
    <row r="228" spans="1:20" s="57" customFormat="1" ht="15" customHeight="1" x14ac:dyDescent="0.3">
      <c r="A228" s="166">
        <v>2022</v>
      </c>
      <c r="B228" s="141">
        <v>251467</v>
      </c>
      <c r="C228" s="141" t="s">
        <v>855</v>
      </c>
      <c r="D228" s="231" t="str">
        <f t="shared" si="10"/>
        <v>EL251467-ST</v>
      </c>
      <c r="E228" s="142" t="s">
        <v>856</v>
      </c>
      <c r="F228" s="142" t="s">
        <v>96</v>
      </c>
      <c r="G228" s="142" t="s">
        <v>847</v>
      </c>
      <c r="H228" s="244">
        <v>19.989999999999998</v>
      </c>
      <c r="I228" s="159">
        <v>3</v>
      </c>
      <c r="J228" s="159">
        <v>36</v>
      </c>
      <c r="K228" s="160"/>
      <c r="L228" s="161"/>
      <c r="M228" s="162"/>
      <c r="N228" s="159">
        <v>618480048889</v>
      </c>
      <c r="O228" s="153" t="s">
        <v>98</v>
      </c>
      <c r="P228" s="178" t="s">
        <v>857</v>
      </c>
      <c r="Q228" s="153" t="s">
        <v>841</v>
      </c>
      <c r="R228" s="153" t="s">
        <v>100</v>
      </c>
      <c r="S228" s="102">
        <v>76526</v>
      </c>
      <c r="T228"/>
    </row>
    <row r="229" spans="1:20" s="57" customFormat="1" ht="15" customHeight="1" x14ac:dyDescent="0.3">
      <c r="A229" s="166">
        <v>2022</v>
      </c>
      <c r="B229" s="141">
        <v>251466</v>
      </c>
      <c r="C229" s="141" t="s">
        <v>845</v>
      </c>
      <c r="D229" s="231" t="str">
        <f t="shared" si="10"/>
        <v>EL251466-ST</v>
      </c>
      <c r="E229" s="142" t="s">
        <v>846</v>
      </c>
      <c r="F229" s="142" t="s">
        <v>96</v>
      </c>
      <c r="G229" s="142" t="s">
        <v>847</v>
      </c>
      <c r="H229" s="244">
        <v>11.99</v>
      </c>
      <c r="I229" s="159">
        <v>3</v>
      </c>
      <c r="J229" s="159">
        <v>18</v>
      </c>
      <c r="K229" s="160"/>
      <c r="L229" s="161"/>
      <c r="M229" s="162"/>
      <c r="N229" s="159">
        <v>618480048872</v>
      </c>
      <c r="O229" s="153" t="s">
        <v>98</v>
      </c>
      <c r="P229" s="178" t="s">
        <v>848</v>
      </c>
      <c r="Q229" s="153" t="s">
        <v>841</v>
      </c>
      <c r="R229" s="153" t="s">
        <v>100</v>
      </c>
      <c r="S229" s="102">
        <v>75588</v>
      </c>
      <c r="T229"/>
    </row>
    <row r="230" spans="1:20" s="57" customFormat="1" ht="15" customHeight="1" x14ac:dyDescent="0.3">
      <c r="A230" s="166">
        <v>2021</v>
      </c>
      <c r="B230" s="141">
        <v>101005</v>
      </c>
      <c r="C230" s="141" t="s">
        <v>838</v>
      </c>
      <c r="D230" s="231" t="str">
        <f t="shared" si="10"/>
        <v>EL101005-ST</v>
      </c>
      <c r="E230" s="142" t="s">
        <v>839</v>
      </c>
      <c r="F230" s="142" t="s">
        <v>96</v>
      </c>
      <c r="G230" s="142" t="s">
        <v>154</v>
      </c>
      <c r="H230" s="244">
        <v>9.99</v>
      </c>
      <c r="I230" s="159">
        <v>3</v>
      </c>
      <c r="J230" s="159">
        <v>96</v>
      </c>
      <c r="K230" s="160"/>
      <c r="L230" s="161"/>
      <c r="M230" s="162"/>
      <c r="N230" s="159">
        <v>618480043778</v>
      </c>
      <c r="O230" s="153" t="s">
        <v>104</v>
      </c>
      <c r="P230" s="178" t="s">
        <v>840</v>
      </c>
      <c r="Q230" s="153" t="s">
        <v>841</v>
      </c>
      <c r="R230" s="153" t="s">
        <v>100</v>
      </c>
      <c r="S230" s="102">
        <v>71266</v>
      </c>
      <c r="T230"/>
    </row>
    <row r="231" spans="1:20" ht="15" customHeight="1" x14ac:dyDescent="0.3">
      <c r="A231" s="229">
        <v>2025</v>
      </c>
      <c r="B231" s="221">
        <v>95886</v>
      </c>
      <c r="C231" s="222" t="s">
        <v>4606</v>
      </c>
      <c r="D231" s="231" t="str">
        <f>HYPERLINK(Q231,C231)</f>
        <v>EL95886-ST</v>
      </c>
      <c r="E231" s="32" t="s">
        <v>858</v>
      </c>
      <c r="F231" s="32" t="s">
        <v>96</v>
      </c>
      <c r="G231" s="203" t="s">
        <v>340</v>
      </c>
      <c r="H231" s="236">
        <v>12.99</v>
      </c>
      <c r="I231" s="207">
        <v>3</v>
      </c>
      <c r="J231" s="33"/>
      <c r="K231" s="33"/>
      <c r="L231" s="205"/>
      <c r="M231" s="206"/>
      <c r="N231" s="38">
        <v>889851484074</v>
      </c>
      <c r="O231" s="200" t="s">
        <v>104</v>
      </c>
      <c r="P231" s="216" t="s">
        <v>859</v>
      </c>
      <c r="Q231" s="34" t="s">
        <v>841</v>
      </c>
      <c r="R231" s="201" t="s">
        <v>57</v>
      </c>
      <c r="S231" s="32"/>
    </row>
    <row r="232" spans="1:20" s="57" customFormat="1" ht="15" customHeight="1" x14ac:dyDescent="0.3">
      <c r="A232" s="166">
        <v>2023</v>
      </c>
      <c r="B232" s="141">
        <v>453521</v>
      </c>
      <c r="C232" s="141" t="s">
        <v>871</v>
      </c>
      <c r="D232" s="231" t="str">
        <f>HYPERLINK(P232,C232)</f>
        <v>EL453521-ST</v>
      </c>
      <c r="E232" s="142" t="s">
        <v>872</v>
      </c>
      <c r="F232" s="142" t="s">
        <v>96</v>
      </c>
      <c r="G232" s="142" t="s">
        <v>862</v>
      </c>
      <c r="H232" s="244">
        <v>15.75</v>
      </c>
      <c r="I232" s="166">
        <v>3</v>
      </c>
      <c r="J232" s="166"/>
      <c r="K232" s="160"/>
      <c r="L232" s="167"/>
      <c r="M232" s="162"/>
      <c r="N232" s="168">
        <v>889851318461</v>
      </c>
      <c r="O232" s="142" t="s">
        <v>98</v>
      </c>
      <c r="P232" s="181" t="s">
        <v>873</v>
      </c>
      <c r="Q232" s="153" t="s">
        <v>864</v>
      </c>
      <c r="R232" s="142" t="s">
        <v>100</v>
      </c>
      <c r="S232" s="102"/>
      <c r="T232"/>
    </row>
    <row r="233" spans="1:20" s="57" customFormat="1" ht="15" customHeight="1" x14ac:dyDescent="0.3">
      <c r="A233" s="166">
        <v>2023</v>
      </c>
      <c r="B233" s="141">
        <v>453498</v>
      </c>
      <c r="C233" s="141" t="s">
        <v>874</v>
      </c>
      <c r="D233" s="231" t="str">
        <f>HYPERLINK(P233,C233)</f>
        <v>EL453498-ST</v>
      </c>
      <c r="E233" s="142" t="s">
        <v>875</v>
      </c>
      <c r="F233" s="142" t="s">
        <v>96</v>
      </c>
      <c r="G233" s="142" t="s">
        <v>862</v>
      </c>
      <c r="H233" s="244">
        <v>19.989999999999998</v>
      </c>
      <c r="I233" s="166">
        <v>3</v>
      </c>
      <c r="J233" s="166"/>
      <c r="K233" s="160"/>
      <c r="L233" s="167"/>
      <c r="M233" s="162"/>
      <c r="N233" s="168">
        <v>889851318232</v>
      </c>
      <c r="O233" s="142" t="s">
        <v>98</v>
      </c>
      <c r="P233" s="181" t="s">
        <v>876</v>
      </c>
      <c r="Q233" s="153" t="s">
        <v>864</v>
      </c>
      <c r="R233" s="142" t="s">
        <v>100</v>
      </c>
      <c r="S233" s="102"/>
      <c r="T233"/>
    </row>
    <row r="234" spans="1:20" s="57" customFormat="1" ht="15" customHeight="1" x14ac:dyDescent="0.3">
      <c r="A234" s="166">
        <v>2023</v>
      </c>
      <c r="B234" s="141">
        <v>453124</v>
      </c>
      <c r="C234" s="141" t="s">
        <v>865</v>
      </c>
      <c r="D234" s="231" t="str">
        <f>HYPERLINK(P234,C234)</f>
        <v>EL453124-ST</v>
      </c>
      <c r="E234" s="142" t="s">
        <v>866</v>
      </c>
      <c r="F234" s="142" t="s">
        <v>96</v>
      </c>
      <c r="G234" s="143" t="s">
        <v>862</v>
      </c>
      <c r="H234" s="244">
        <v>15.75</v>
      </c>
      <c r="I234" s="159">
        <v>3</v>
      </c>
      <c r="J234" s="159"/>
      <c r="K234" s="160"/>
      <c r="L234" s="161"/>
      <c r="M234" s="162"/>
      <c r="N234" s="159">
        <v>889851217849</v>
      </c>
      <c r="O234" s="153" t="s">
        <v>98</v>
      </c>
      <c r="P234" s="178" t="s">
        <v>867</v>
      </c>
      <c r="Q234" s="153" t="s">
        <v>864</v>
      </c>
      <c r="R234" s="153" t="s">
        <v>100</v>
      </c>
      <c r="S234" s="102" t="e">
        <v>#N/A</v>
      </c>
      <c r="T234"/>
    </row>
    <row r="235" spans="1:20" s="57" customFormat="1" ht="15" customHeight="1" x14ac:dyDescent="0.3">
      <c r="A235" s="166">
        <v>2023</v>
      </c>
      <c r="B235" s="141">
        <v>251503</v>
      </c>
      <c r="C235" s="140" t="s">
        <v>860</v>
      </c>
      <c r="D235" s="231" t="str">
        <f>HYPERLINK(P235,C235)</f>
        <v>EL251503-ST</v>
      </c>
      <c r="E235" s="142" t="s">
        <v>861</v>
      </c>
      <c r="F235" s="142" t="s">
        <v>96</v>
      </c>
      <c r="G235" s="143" t="s">
        <v>862</v>
      </c>
      <c r="H235" s="244">
        <v>19.989999999999998</v>
      </c>
      <c r="I235" s="159">
        <v>3</v>
      </c>
      <c r="J235" s="159"/>
      <c r="K235" s="160"/>
      <c r="L235" s="161"/>
      <c r="M235" s="162"/>
      <c r="N235" s="159">
        <v>889851217634</v>
      </c>
      <c r="O235" s="153" t="s">
        <v>150</v>
      </c>
      <c r="P235" s="181" t="s">
        <v>863</v>
      </c>
      <c r="Q235" s="153" t="s">
        <v>864</v>
      </c>
      <c r="R235" s="153" t="s">
        <v>100</v>
      </c>
      <c r="S235" s="33" t="e">
        <v>#N/A</v>
      </c>
      <c r="T235"/>
    </row>
    <row r="236" spans="1:20" s="57" customFormat="1" ht="15" customHeight="1" x14ac:dyDescent="0.3">
      <c r="A236" s="166">
        <v>2023</v>
      </c>
      <c r="B236" s="141">
        <v>161113</v>
      </c>
      <c r="C236" s="141" t="s">
        <v>868</v>
      </c>
      <c r="D236" s="231" t="str">
        <f>HYPERLINK(P236,C236)</f>
        <v>EL161113-ST</v>
      </c>
      <c r="E236" s="142" t="s">
        <v>869</v>
      </c>
      <c r="F236" s="142" t="s">
        <v>96</v>
      </c>
      <c r="G236" s="143" t="s">
        <v>862</v>
      </c>
      <c r="H236" s="244">
        <v>13.99</v>
      </c>
      <c r="I236" s="159">
        <v>3</v>
      </c>
      <c r="J236" s="159"/>
      <c r="K236" s="160"/>
      <c r="L236" s="161"/>
      <c r="M236" s="162"/>
      <c r="N236" s="159">
        <v>889851217900</v>
      </c>
      <c r="O236" s="153" t="s">
        <v>324</v>
      </c>
      <c r="P236" s="178" t="s">
        <v>870</v>
      </c>
      <c r="Q236" s="153" t="s">
        <v>864</v>
      </c>
      <c r="R236" s="153" t="s">
        <v>100</v>
      </c>
      <c r="S236" s="102" t="e">
        <v>#N/A</v>
      </c>
      <c r="T236"/>
    </row>
    <row r="237" spans="1:20" ht="15" customHeight="1" x14ac:dyDescent="0.3">
      <c r="A237" s="229">
        <v>2025</v>
      </c>
      <c r="B237" s="221">
        <v>95898</v>
      </c>
      <c r="C237" s="222" t="s">
        <v>888</v>
      </c>
      <c r="D237" s="231" t="str">
        <f t="shared" ref="D237:D242" si="11">HYPERLINK(Q237,C237)</f>
        <v>EL95898-ST</v>
      </c>
      <c r="E237" s="218" t="s">
        <v>889</v>
      </c>
      <c r="F237" s="142" t="s">
        <v>96</v>
      </c>
      <c r="G237" s="142" t="s">
        <v>862</v>
      </c>
      <c r="H237" s="244">
        <v>25.99</v>
      </c>
      <c r="I237" s="159">
        <v>3</v>
      </c>
      <c r="J237" s="159"/>
      <c r="L237" s="161"/>
      <c r="N237" s="159">
        <v>889851512487</v>
      </c>
      <c r="O237" s="200" t="s">
        <v>104</v>
      </c>
      <c r="P237" s="216" t="s">
        <v>890</v>
      </c>
      <c r="Q237" s="153" t="s">
        <v>864</v>
      </c>
      <c r="R237" s="201" t="s">
        <v>57</v>
      </c>
      <c r="S237" s="32"/>
    </row>
    <row r="238" spans="1:20" ht="15" customHeight="1" x14ac:dyDescent="0.3">
      <c r="A238" s="229">
        <v>2025</v>
      </c>
      <c r="B238" s="221">
        <v>95897</v>
      </c>
      <c r="C238" s="222" t="s">
        <v>885</v>
      </c>
      <c r="D238" s="231" t="str">
        <f t="shared" si="11"/>
        <v>EL95897-ST</v>
      </c>
      <c r="E238" s="218" t="s">
        <v>886</v>
      </c>
      <c r="F238" s="142" t="s">
        <v>96</v>
      </c>
      <c r="G238" s="142" t="s">
        <v>862</v>
      </c>
      <c r="H238" s="244">
        <v>24.99</v>
      </c>
      <c r="I238" s="159">
        <v>3</v>
      </c>
      <c r="J238" s="159"/>
      <c r="L238" s="161"/>
      <c r="N238" s="159">
        <v>889851502372</v>
      </c>
      <c r="O238" s="200" t="s">
        <v>104</v>
      </c>
      <c r="P238" s="216" t="s">
        <v>887</v>
      </c>
      <c r="Q238" s="153" t="s">
        <v>864</v>
      </c>
      <c r="R238" s="201" t="s">
        <v>57</v>
      </c>
      <c r="S238" s="32"/>
    </row>
    <row r="239" spans="1:20" ht="15" customHeight="1" x14ac:dyDescent="0.3">
      <c r="A239" s="229">
        <v>2025</v>
      </c>
      <c r="B239" s="221">
        <v>95894</v>
      </c>
      <c r="C239" s="222" t="s">
        <v>883</v>
      </c>
      <c r="D239" s="231" t="str">
        <f t="shared" si="11"/>
        <v>EL95894-ST</v>
      </c>
      <c r="E239" s="218" t="s">
        <v>884</v>
      </c>
      <c r="F239" s="142" t="s">
        <v>96</v>
      </c>
      <c r="G239" s="142" t="s">
        <v>862</v>
      </c>
      <c r="H239" s="244">
        <v>24.99</v>
      </c>
      <c r="I239" s="159">
        <v>3</v>
      </c>
      <c r="J239" s="159"/>
      <c r="L239" s="161"/>
      <c r="N239" s="159">
        <v>889851542064</v>
      </c>
      <c r="O239" s="200" t="s">
        <v>104</v>
      </c>
      <c r="Q239" s="153" t="s">
        <v>864</v>
      </c>
      <c r="R239" s="201" t="s">
        <v>57</v>
      </c>
      <c r="S239" s="32"/>
    </row>
    <row r="240" spans="1:20" ht="15" customHeight="1" x14ac:dyDescent="0.3">
      <c r="A240" s="229">
        <v>2025</v>
      </c>
      <c r="B240" s="220">
        <v>95837</v>
      </c>
      <c r="C240" s="220" t="s">
        <v>881</v>
      </c>
      <c r="D240" s="231" t="str">
        <f t="shared" si="11"/>
        <v>EL95837-ST</v>
      </c>
      <c r="E240" s="32" t="s">
        <v>882</v>
      </c>
      <c r="F240" s="142" t="s">
        <v>96</v>
      </c>
      <c r="G240" s="142" t="s">
        <v>862</v>
      </c>
      <c r="H240" s="244">
        <v>32.49</v>
      </c>
      <c r="I240" s="159">
        <v>3</v>
      </c>
      <c r="J240" s="159"/>
      <c r="L240" s="161"/>
      <c r="N240" s="159">
        <v>889851532539</v>
      </c>
      <c r="O240" s="200" t="s">
        <v>104</v>
      </c>
      <c r="P240" s="216" t="s">
        <v>4599</v>
      </c>
      <c r="Q240" s="153" t="s">
        <v>864</v>
      </c>
      <c r="R240" s="201" t="s">
        <v>57</v>
      </c>
      <c r="S240" s="32"/>
    </row>
    <row r="241" spans="1:20" ht="15" customHeight="1" x14ac:dyDescent="0.3">
      <c r="A241" s="229">
        <v>2025</v>
      </c>
      <c r="B241" s="220">
        <v>95836</v>
      </c>
      <c r="C241" s="220" t="s">
        <v>879</v>
      </c>
      <c r="D241" s="231" t="str">
        <f t="shared" si="11"/>
        <v>EL95836-ST</v>
      </c>
      <c r="E241" s="32" t="s">
        <v>880</v>
      </c>
      <c r="F241" s="142" t="s">
        <v>96</v>
      </c>
      <c r="G241" s="142" t="s">
        <v>862</v>
      </c>
      <c r="H241" s="244">
        <v>27.99</v>
      </c>
      <c r="I241" s="159">
        <v>3</v>
      </c>
      <c r="J241" s="159"/>
      <c r="L241" s="161"/>
      <c r="N241" s="159">
        <v>889851529324</v>
      </c>
      <c r="O241" s="200" t="s">
        <v>104</v>
      </c>
      <c r="P241" s="216" t="s">
        <v>4598</v>
      </c>
      <c r="Q241" s="153" t="s">
        <v>864</v>
      </c>
      <c r="R241" s="201" t="s">
        <v>57</v>
      </c>
      <c r="S241" s="32"/>
    </row>
    <row r="242" spans="1:20" ht="15" customHeight="1" x14ac:dyDescent="0.3">
      <c r="A242" s="229">
        <v>2025</v>
      </c>
      <c r="B242" s="220">
        <v>95835</v>
      </c>
      <c r="C242" s="220" t="s">
        <v>877</v>
      </c>
      <c r="D242" s="231" t="str">
        <f t="shared" si="11"/>
        <v>EL95835-ST</v>
      </c>
      <c r="E242" s="32" t="s">
        <v>878</v>
      </c>
      <c r="F242" s="142" t="s">
        <v>96</v>
      </c>
      <c r="G242" s="142" t="s">
        <v>862</v>
      </c>
      <c r="H242" s="244">
        <v>27.99</v>
      </c>
      <c r="I242" s="159">
        <v>3</v>
      </c>
      <c r="J242" s="159"/>
      <c r="L242" s="161"/>
      <c r="N242" s="159">
        <v>889851525395</v>
      </c>
      <c r="O242" s="200" t="s">
        <v>104</v>
      </c>
      <c r="P242" s="216" t="s">
        <v>4597</v>
      </c>
      <c r="Q242" s="153" t="s">
        <v>864</v>
      </c>
      <c r="R242" s="201" t="s">
        <v>57</v>
      </c>
      <c r="S242" s="32"/>
    </row>
    <row r="243" spans="1:20" s="57" customFormat="1" ht="15" customHeight="1" x14ac:dyDescent="0.3">
      <c r="A243" s="166">
        <v>2024</v>
      </c>
      <c r="B243" s="141">
        <v>453545</v>
      </c>
      <c r="C243" s="141" t="s">
        <v>909</v>
      </c>
      <c r="D243" s="231" t="str">
        <f t="shared" ref="D243:D248" si="12">HYPERLINK(P243,C243)</f>
        <v>EL453545-ST</v>
      </c>
      <c r="E243" s="142" t="s">
        <v>910</v>
      </c>
      <c r="F243" s="142" t="s">
        <v>96</v>
      </c>
      <c r="G243" s="142" t="s">
        <v>893</v>
      </c>
      <c r="H243" s="245">
        <v>10.99</v>
      </c>
      <c r="I243" s="166">
        <v>3</v>
      </c>
      <c r="J243" s="166"/>
      <c r="K243" s="160"/>
      <c r="L243" s="170"/>
      <c r="M243" s="162"/>
      <c r="N243" s="169">
        <v>889851290774</v>
      </c>
      <c r="O243" s="153" t="s">
        <v>98</v>
      </c>
      <c r="P243" s="181" t="s">
        <v>911</v>
      </c>
      <c r="Q243" s="153" t="s">
        <v>895</v>
      </c>
      <c r="R243" s="142" t="s">
        <v>161</v>
      </c>
      <c r="S243" s="102"/>
      <c r="T243"/>
    </row>
    <row r="244" spans="1:20" s="57" customFormat="1" ht="15" customHeight="1" x14ac:dyDescent="0.3">
      <c r="A244" s="166">
        <v>2021</v>
      </c>
      <c r="B244" s="141">
        <v>422770</v>
      </c>
      <c r="C244" s="141" t="s">
        <v>905</v>
      </c>
      <c r="D244" s="231" t="str">
        <f t="shared" si="12"/>
        <v>EL422770-ST</v>
      </c>
      <c r="E244" s="142" t="s">
        <v>906</v>
      </c>
      <c r="F244" s="142" t="s">
        <v>96</v>
      </c>
      <c r="G244" s="142" t="s">
        <v>907</v>
      </c>
      <c r="H244" s="244">
        <v>17</v>
      </c>
      <c r="I244" s="159">
        <v>3</v>
      </c>
      <c r="J244" s="159">
        <v>48</v>
      </c>
      <c r="K244" s="160"/>
      <c r="L244" s="161"/>
      <c r="M244" s="162"/>
      <c r="N244" s="159">
        <v>618480042603</v>
      </c>
      <c r="O244" s="153" t="s">
        <v>104</v>
      </c>
      <c r="P244" s="178" t="s">
        <v>908</v>
      </c>
      <c r="Q244" s="153" t="s">
        <v>895</v>
      </c>
      <c r="R244" s="153" t="s">
        <v>100</v>
      </c>
      <c r="S244" s="102">
        <v>71270</v>
      </c>
      <c r="T244"/>
    </row>
    <row r="245" spans="1:20" s="57" customFormat="1" ht="15" customHeight="1" x14ac:dyDescent="0.3">
      <c r="A245" s="166">
        <v>2021</v>
      </c>
      <c r="B245" s="141">
        <v>412800</v>
      </c>
      <c r="C245" s="141" t="s">
        <v>902</v>
      </c>
      <c r="D245" s="231" t="str">
        <f t="shared" si="12"/>
        <v>EL412800-ST</v>
      </c>
      <c r="E245" s="142" t="s">
        <v>903</v>
      </c>
      <c r="F245" s="142" t="s">
        <v>96</v>
      </c>
      <c r="G245" s="142" t="s">
        <v>103</v>
      </c>
      <c r="H245" s="244">
        <v>14.99</v>
      </c>
      <c r="I245" s="159">
        <v>3</v>
      </c>
      <c r="J245" s="159">
        <v>48</v>
      </c>
      <c r="K245" s="160"/>
      <c r="L245" s="161"/>
      <c r="M245" s="162"/>
      <c r="N245" s="159">
        <v>618480043488</v>
      </c>
      <c r="O245" s="153" t="s">
        <v>104</v>
      </c>
      <c r="P245" s="178" t="s">
        <v>904</v>
      </c>
      <c r="Q245" s="153" t="s">
        <v>895</v>
      </c>
      <c r="R245" s="153" t="s">
        <v>100</v>
      </c>
      <c r="S245" s="102">
        <v>71643</v>
      </c>
      <c r="T245"/>
    </row>
    <row r="246" spans="1:20" s="57" customFormat="1" ht="15" customHeight="1" x14ac:dyDescent="0.3">
      <c r="A246" s="166">
        <v>2023</v>
      </c>
      <c r="B246" s="141">
        <v>251530</v>
      </c>
      <c r="C246" s="141" t="s">
        <v>896</v>
      </c>
      <c r="D246" s="231" t="str">
        <f t="shared" si="12"/>
        <v>EL251530-ST</v>
      </c>
      <c r="E246" s="142" t="s">
        <v>897</v>
      </c>
      <c r="F246" s="142" t="s">
        <v>96</v>
      </c>
      <c r="G246" s="142" t="s">
        <v>893</v>
      </c>
      <c r="H246" s="244">
        <v>13.99</v>
      </c>
      <c r="I246" s="159">
        <v>3</v>
      </c>
      <c r="J246" s="159"/>
      <c r="K246" s="160"/>
      <c r="L246" s="161"/>
      <c r="M246" s="162"/>
      <c r="N246" s="159">
        <v>889851221839</v>
      </c>
      <c r="O246" s="153" t="s">
        <v>104</v>
      </c>
      <c r="P246" s="178" t="s">
        <v>898</v>
      </c>
      <c r="Q246" s="153" t="s">
        <v>895</v>
      </c>
      <c r="R246" s="153" t="s">
        <v>100</v>
      </c>
      <c r="S246" s="102" t="e">
        <v>#N/A</v>
      </c>
      <c r="T246"/>
    </row>
    <row r="247" spans="1:20" s="57" customFormat="1" ht="15" customHeight="1" x14ac:dyDescent="0.3">
      <c r="A247" s="166">
        <v>2023</v>
      </c>
      <c r="B247" s="141">
        <v>251518</v>
      </c>
      <c r="C247" s="141" t="s">
        <v>891</v>
      </c>
      <c r="D247" s="231" t="str">
        <f t="shared" si="12"/>
        <v>EL251518-ST</v>
      </c>
      <c r="E247" s="142" t="s">
        <v>892</v>
      </c>
      <c r="F247" s="142" t="s">
        <v>96</v>
      </c>
      <c r="G247" s="142" t="s">
        <v>893</v>
      </c>
      <c r="H247" s="244">
        <v>19.989999999999998</v>
      </c>
      <c r="I247" s="159">
        <v>3</v>
      </c>
      <c r="J247" s="159"/>
      <c r="K247" s="160"/>
      <c r="L247" s="161"/>
      <c r="M247" s="162"/>
      <c r="N247" s="159">
        <v>889851218105</v>
      </c>
      <c r="O247" s="153" t="s">
        <v>104</v>
      </c>
      <c r="P247" s="178" t="s">
        <v>894</v>
      </c>
      <c r="Q247" s="153" t="s">
        <v>895</v>
      </c>
      <c r="R247" s="153" t="s">
        <v>100</v>
      </c>
      <c r="S247" s="102" t="e">
        <v>#N/A</v>
      </c>
      <c r="T247"/>
    </row>
    <row r="248" spans="1:20" s="57" customFormat="1" ht="15" customHeight="1" x14ac:dyDescent="0.3">
      <c r="A248" s="166">
        <v>2023</v>
      </c>
      <c r="B248" s="141">
        <v>251300</v>
      </c>
      <c r="C248" s="141" t="s">
        <v>899</v>
      </c>
      <c r="D248" s="231" t="str">
        <f t="shared" si="12"/>
        <v>EL251300-ST</v>
      </c>
      <c r="E248" s="142" t="s">
        <v>900</v>
      </c>
      <c r="F248" s="142" t="s">
        <v>96</v>
      </c>
      <c r="G248" s="142" t="s">
        <v>893</v>
      </c>
      <c r="H248" s="244">
        <v>13.99</v>
      </c>
      <c r="I248" s="159">
        <v>3</v>
      </c>
      <c r="J248" s="159"/>
      <c r="K248" s="160"/>
      <c r="L248" s="161"/>
      <c r="M248" s="162"/>
      <c r="N248" s="159">
        <v>618480043471</v>
      </c>
      <c r="O248" s="153" t="s">
        <v>104</v>
      </c>
      <c r="P248" s="178" t="s">
        <v>901</v>
      </c>
      <c r="Q248" s="153" t="s">
        <v>895</v>
      </c>
      <c r="R248" s="153" t="s">
        <v>100</v>
      </c>
      <c r="S248" s="102" t="e">
        <v>#N/A</v>
      </c>
      <c r="T248"/>
    </row>
    <row r="249" spans="1:20" s="57" customFormat="1" ht="15" customHeight="1" x14ac:dyDescent="0.3">
      <c r="A249" s="229">
        <v>2025</v>
      </c>
      <c r="B249" s="220" t="s">
        <v>949</v>
      </c>
      <c r="C249" s="220" t="s">
        <v>950</v>
      </c>
      <c r="D249" s="231" t="str">
        <f>HYPERLINK(Q249,C249)</f>
        <v>EL95820AD-XL</v>
      </c>
      <c r="E249" s="32" t="s">
        <v>951</v>
      </c>
      <c r="F249" s="32" t="s">
        <v>96</v>
      </c>
      <c r="G249" s="203" t="s">
        <v>914</v>
      </c>
      <c r="H249" s="236">
        <v>25.99</v>
      </c>
      <c r="I249" s="207">
        <v>1</v>
      </c>
      <c r="J249" s="33"/>
      <c r="K249" s="33"/>
      <c r="L249" s="205"/>
      <c r="M249" s="206"/>
      <c r="N249" s="38">
        <v>889851481646</v>
      </c>
      <c r="O249" s="200" t="s">
        <v>104</v>
      </c>
      <c r="P249" s="216" t="s">
        <v>942</v>
      </c>
      <c r="Q249" s="32" t="s">
        <v>916</v>
      </c>
      <c r="R249" s="201" t="s">
        <v>57</v>
      </c>
      <c r="S249" s="32"/>
      <c r="T249"/>
    </row>
    <row r="250" spans="1:20" s="57" customFormat="1" ht="15" customHeight="1" x14ac:dyDescent="0.3">
      <c r="A250" s="229">
        <v>2025</v>
      </c>
      <c r="B250" s="225" t="s">
        <v>939</v>
      </c>
      <c r="C250" s="225" t="s">
        <v>940</v>
      </c>
      <c r="D250" s="231" t="str">
        <f>HYPERLINK(Q250,C250)</f>
        <v>EL95820AD-S</v>
      </c>
      <c r="E250" s="32" t="s">
        <v>941</v>
      </c>
      <c r="F250" s="32" t="s">
        <v>96</v>
      </c>
      <c r="G250" s="203" t="s">
        <v>914</v>
      </c>
      <c r="H250" s="236">
        <v>25.99</v>
      </c>
      <c r="I250" s="207">
        <v>1</v>
      </c>
      <c r="J250" s="33"/>
      <c r="K250" s="33"/>
      <c r="L250" s="205"/>
      <c r="M250" s="206"/>
      <c r="N250" s="38">
        <v>889851481639</v>
      </c>
      <c r="O250" s="200" t="s">
        <v>104</v>
      </c>
      <c r="P250" s="216" t="s">
        <v>942</v>
      </c>
      <c r="Q250" s="32" t="s">
        <v>916</v>
      </c>
      <c r="R250" s="201" t="s">
        <v>57</v>
      </c>
      <c r="S250" s="32"/>
      <c r="T250"/>
    </row>
    <row r="251" spans="1:20" s="57" customFormat="1" ht="15" customHeight="1" x14ac:dyDescent="0.3">
      <c r="A251" s="229">
        <v>2025</v>
      </c>
      <c r="B251" s="225" t="s">
        <v>943</v>
      </c>
      <c r="C251" s="225" t="s">
        <v>944</v>
      </c>
      <c r="D251" s="231" t="str">
        <f>HYPERLINK(Q251,C251)</f>
        <v>EL95820AD-M</v>
      </c>
      <c r="E251" s="32" t="s">
        <v>945</v>
      </c>
      <c r="F251" s="32" t="s">
        <v>96</v>
      </c>
      <c r="G251" s="203" t="s">
        <v>914</v>
      </c>
      <c r="H251" s="236">
        <v>25.99</v>
      </c>
      <c r="I251" s="207">
        <v>1</v>
      </c>
      <c r="J251" s="33"/>
      <c r="K251" s="33"/>
      <c r="L251" s="205"/>
      <c r="M251" s="206"/>
      <c r="N251" s="38">
        <v>889851481622</v>
      </c>
      <c r="O251" s="200" t="s">
        <v>104</v>
      </c>
      <c r="P251" s="216" t="s">
        <v>942</v>
      </c>
      <c r="Q251" s="32" t="s">
        <v>916</v>
      </c>
      <c r="R251" s="201" t="s">
        <v>57</v>
      </c>
      <c r="S251" s="32"/>
      <c r="T251"/>
    </row>
    <row r="252" spans="1:20" s="57" customFormat="1" ht="15" customHeight="1" x14ac:dyDescent="0.3">
      <c r="A252" s="229">
        <v>2025</v>
      </c>
      <c r="B252" s="225" t="s">
        <v>946</v>
      </c>
      <c r="C252" s="225" t="s">
        <v>947</v>
      </c>
      <c r="D252" s="231" t="str">
        <f>HYPERLINK(Q252,C252)</f>
        <v>EL95820AD-L</v>
      </c>
      <c r="E252" s="32" t="s">
        <v>948</v>
      </c>
      <c r="F252" s="32" t="s">
        <v>96</v>
      </c>
      <c r="G252" s="203" t="s">
        <v>914</v>
      </c>
      <c r="H252" s="236">
        <v>25.99</v>
      </c>
      <c r="I252" s="207">
        <v>1</v>
      </c>
      <c r="J252" s="33"/>
      <c r="K252" s="33"/>
      <c r="L252" s="205"/>
      <c r="M252" s="206"/>
      <c r="N252" s="38">
        <v>889851481615</v>
      </c>
      <c r="O252" s="200" t="s">
        <v>104</v>
      </c>
      <c r="P252" s="216" t="s">
        <v>942</v>
      </c>
      <c r="Q252" s="32" t="s">
        <v>916</v>
      </c>
      <c r="R252" s="201" t="s">
        <v>57</v>
      </c>
      <c r="S252" s="32"/>
      <c r="T252"/>
    </row>
    <row r="253" spans="1:20" s="57" customFormat="1" ht="15" customHeight="1" x14ac:dyDescent="0.3">
      <c r="A253" s="229">
        <v>2025</v>
      </c>
      <c r="B253" s="222" t="s">
        <v>974</v>
      </c>
      <c r="C253" s="222" t="s">
        <v>975</v>
      </c>
      <c r="D253" s="231" t="str">
        <f>HYPERLINK(Q253,C253)</f>
        <v>EL4969CH-ST</v>
      </c>
      <c r="E253" s="32" t="s">
        <v>976</v>
      </c>
      <c r="F253" s="32" t="s">
        <v>96</v>
      </c>
      <c r="G253" s="203" t="s">
        <v>963</v>
      </c>
      <c r="H253" s="236">
        <v>19.989999999999998</v>
      </c>
      <c r="I253" s="204">
        <v>3</v>
      </c>
      <c r="J253" s="33"/>
      <c r="K253" s="33"/>
      <c r="L253" s="205"/>
      <c r="M253" s="206"/>
      <c r="N253" s="38">
        <v>889851392997</v>
      </c>
      <c r="O253" s="200" t="s">
        <v>104</v>
      </c>
      <c r="P253" s="216" t="s">
        <v>977</v>
      </c>
      <c r="Q253" s="34" t="s">
        <v>916</v>
      </c>
      <c r="R253" s="201" t="s">
        <v>57</v>
      </c>
      <c r="S253" s="32" t="s">
        <v>26</v>
      </c>
      <c r="T253"/>
    </row>
    <row r="254" spans="1:20" s="57" customFormat="1" ht="15" customHeight="1" x14ac:dyDescent="0.3">
      <c r="A254" s="166">
        <v>2021</v>
      </c>
      <c r="B254" s="141">
        <v>543200</v>
      </c>
      <c r="C254" s="141" t="s">
        <v>933</v>
      </c>
      <c r="D254" s="231" t="str">
        <f t="shared" ref="D254:D286" si="13">HYPERLINK(P254,C254)</f>
        <v>EL543200-ST</v>
      </c>
      <c r="E254" s="142" t="s">
        <v>934</v>
      </c>
      <c r="F254" s="142" t="s">
        <v>96</v>
      </c>
      <c r="G254" s="142" t="s">
        <v>928</v>
      </c>
      <c r="H254" s="244">
        <v>15.75</v>
      </c>
      <c r="I254" s="159">
        <v>3</v>
      </c>
      <c r="J254" s="159">
        <v>40</v>
      </c>
      <c r="K254" s="160"/>
      <c r="L254" s="161"/>
      <c r="M254" s="162"/>
      <c r="N254" s="159">
        <v>618480034677</v>
      </c>
      <c r="O254" s="153" t="s">
        <v>98</v>
      </c>
      <c r="P254" s="178" t="s">
        <v>935</v>
      </c>
      <c r="Q254" s="142" t="s">
        <v>916</v>
      </c>
      <c r="R254" s="153" t="s">
        <v>100</v>
      </c>
      <c r="S254" s="102">
        <v>41723</v>
      </c>
      <c r="T254"/>
    </row>
    <row r="255" spans="1:20" s="57" customFormat="1" ht="15" customHeight="1" x14ac:dyDescent="0.3">
      <c r="A255" s="166">
        <v>2023</v>
      </c>
      <c r="B255" s="141">
        <v>451404</v>
      </c>
      <c r="C255" s="141" t="s">
        <v>920</v>
      </c>
      <c r="D255" s="231" t="str">
        <f t="shared" si="13"/>
        <v>EL451404-ST</v>
      </c>
      <c r="E255" s="142" t="s">
        <v>921</v>
      </c>
      <c r="F255" s="142" t="s">
        <v>96</v>
      </c>
      <c r="G255" s="143" t="s">
        <v>914</v>
      </c>
      <c r="H255" s="244">
        <v>15.75</v>
      </c>
      <c r="I255" s="159">
        <v>3</v>
      </c>
      <c r="J255" s="159"/>
      <c r="K255" s="160"/>
      <c r="L255" s="161"/>
      <c r="M255" s="162"/>
      <c r="N255" s="159">
        <v>618480048216</v>
      </c>
      <c r="O255" s="153" t="s">
        <v>98</v>
      </c>
      <c r="P255" s="178" t="s">
        <v>922</v>
      </c>
      <c r="Q255" s="142" t="s">
        <v>916</v>
      </c>
      <c r="R255" s="153" t="s">
        <v>100</v>
      </c>
      <c r="S255" s="102" t="e">
        <v>#N/A</v>
      </c>
      <c r="T255"/>
    </row>
    <row r="256" spans="1:20" s="57" customFormat="1" ht="15" customHeight="1" x14ac:dyDescent="0.3">
      <c r="A256" s="166">
        <v>2017</v>
      </c>
      <c r="B256" s="141">
        <v>291131</v>
      </c>
      <c r="C256" s="141" t="s">
        <v>952</v>
      </c>
      <c r="D256" s="231" t="str">
        <f t="shared" si="13"/>
        <v>EL291131-ST</v>
      </c>
      <c r="E256" s="142" t="s">
        <v>953</v>
      </c>
      <c r="F256" s="142" t="s">
        <v>96</v>
      </c>
      <c r="G256" s="142" t="s">
        <v>928</v>
      </c>
      <c r="H256" s="244">
        <v>23.25</v>
      </c>
      <c r="I256" s="159">
        <v>3</v>
      </c>
      <c r="J256" s="159">
        <v>12</v>
      </c>
      <c r="K256" s="160"/>
      <c r="L256" s="161"/>
      <c r="M256" s="162"/>
      <c r="N256" s="159">
        <v>618480034431</v>
      </c>
      <c r="O256" s="153" t="s">
        <v>104</v>
      </c>
      <c r="P256" s="178" t="s">
        <v>954</v>
      </c>
      <c r="Q256" s="142" t="s">
        <v>916</v>
      </c>
      <c r="R256" s="153" t="s">
        <v>100</v>
      </c>
      <c r="S256" s="102">
        <v>41726</v>
      </c>
      <c r="T256"/>
    </row>
    <row r="257" spans="1:21" s="57" customFormat="1" ht="15" customHeight="1" x14ac:dyDescent="0.3">
      <c r="A257" s="166">
        <v>2011</v>
      </c>
      <c r="B257" s="141">
        <v>291130</v>
      </c>
      <c r="C257" s="141" t="s">
        <v>987</v>
      </c>
      <c r="D257" s="231" t="str">
        <f t="shared" si="13"/>
        <v>EL291130-ST</v>
      </c>
      <c r="E257" s="142" t="s">
        <v>988</v>
      </c>
      <c r="F257" s="142" t="s">
        <v>96</v>
      </c>
      <c r="G257" s="142" t="s">
        <v>914</v>
      </c>
      <c r="H257" s="244">
        <v>21.99</v>
      </c>
      <c r="I257" s="159">
        <v>3</v>
      </c>
      <c r="J257" s="159">
        <v>18</v>
      </c>
      <c r="K257" s="160"/>
      <c r="L257" s="161"/>
      <c r="M257" s="162">
        <v>21</v>
      </c>
      <c r="N257" s="159">
        <v>618480426076</v>
      </c>
      <c r="O257" s="153" t="s">
        <v>104</v>
      </c>
      <c r="P257" s="178" t="s">
        <v>989</v>
      </c>
      <c r="Q257" s="142" t="s">
        <v>916</v>
      </c>
      <c r="R257" s="153" t="s">
        <v>100</v>
      </c>
      <c r="S257" s="102">
        <v>3422</v>
      </c>
      <c r="T257"/>
    </row>
    <row r="258" spans="1:21" s="57" customFormat="1" ht="15" customHeight="1" x14ac:dyDescent="0.3">
      <c r="A258" s="166">
        <v>2017</v>
      </c>
      <c r="B258" s="141">
        <v>291111</v>
      </c>
      <c r="C258" s="141" t="s">
        <v>997</v>
      </c>
      <c r="D258" s="231" t="str">
        <f t="shared" si="13"/>
        <v>EL291111-ST</v>
      </c>
      <c r="E258" s="142" t="s">
        <v>998</v>
      </c>
      <c r="F258" s="142" t="s">
        <v>96</v>
      </c>
      <c r="G258" s="142" t="s">
        <v>928</v>
      </c>
      <c r="H258" s="244">
        <v>20.75</v>
      </c>
      <c r="I258" s="159">
        <v>3</v>
      </c>
      <c r="J258" s="159">
        <v>18</v>
      </c>
      <c r="K258" s="160"/>
      <c r="L258" s="161"/>
      <c r="M258" s="38">
        <v>4</v>
      </c>
      <c r="N258" s="159">
        <v>618480035292</v>
      </c>
      <c r="O258" s="153" t="s">
        <v>104</v>
      </c>
      <c r="P258" s="178" t="s">
        <v>999</v>
      </c>
      <c r="Q258" s="142" t="s">
        <v>916</v>
      </c>
      <c r="R258" s="153" t="s">
        <v>100</v>
      </c>
      <c r="S258" s="102">
        <v>41731</v>
      </c>
      <c r="T258"/>
    </row>
    <row r="259" spans="1:21" s="57" customFormat="1" ht="15" customHeight="1" x14ac:dyDescent="0.3">
      <c r="A259" s="166">
        <v>2023</v>
      </c>
      <c r="B259" s="141">
        <v>251592</v>
      </c>
      <c r="C259" s="141" t="s">
        <v>971</v>
      </c>
      <c r="D259" s="231" t="str">
        <f t="shared" si="13"/>
        <v>EL251592-ST</v>
      </c>
      <c r="E259" s="142" t="s">
        <v>972</v>
      </c>
      <c r="F259" s="142" t="s">
        <v>96</v>
      </c>
      <c r="G259" s="143" t="s">
        <v>914</v>
      </c>
      <c r="H259" s="244">
        <v>25.99</v>
      </c>
      <c r="I259" s="159">
        <v>1</v>
      </c>
      <c r="J259" s="159"/>
      <c r="K259" s="160"/>
      <c r="L259" s="161"/>
      <c r="M259" s="162"/>
      <c r="N259" s="159">
        <v>889851265369</v>
      </c>
      <c r="O259" s="153" t="s">
        <v>150</v>
      </c>
      <c r="P259" s="213" t="s">
        <v>973</v>
      </c>
      <c r="Q259" s="142" t="s">
        <v>916</v>
      </c>
      <c r="R259" s="153" t="s">
        <v>100</v>
      </c>
      <c r="S259" s="33" t="e">
        <v>#N/A</v>
      </c>
      <c r="T259"/>
    </row>
    <row r="260" spans="1:21" s="57" customFormat="1" ht="15" customHeight="1" x14ac:dyDescent="0.3">
      <c r="A260" s="166">
        <v>2024</v>
      </c>
      <c r="B260" s="141">
        <v>251587</v>
      </c>
      <c r="C260" s="141" t="s">
        <v>958</v>
      </c>
      <c r="D260" s="231" t="str">
        <f t="shared" si="13"/>
        <v>EL251587-ST</v>
      </c>
      <c r="E260" s="142" t="s">
        <v>959</v>
      </c>
      <c r="F260" s="142" t="s">
        <v>96</v>
      </c>
      <c r="G260" s="142" t="s">
        <v>914</v>
      </c>
      <c r="H260" s="245">
        <v>19.989999999999998</v>
      </c>
      <c r="I260" s="166">
        <v>3</v>
      </c>
      <c r="J260" s="166"/>
      <c r="K260" s="160"/>
      <c r="L260" s="170"/>
      <c r="M260" s="162"/>
      <c r="N260" s="169">
        <v>889851318164</v>
      </c>
      <c r="O260" s="153" t="s">
        <v>104</v>
      </c>
      <c r="P260" s="181" t="s">
        <v>960</v>
      </c>
      <c r="Q260" s="142" t="s">
        <v>916</v>
      </c>
      <c r="R260" s="142" t="s">
        <v>161</v>
      </c>
      <c r="S260" s="102"/>
      <c r="T260"/>
    </row>
    <row r="261" spans="1:21" ht="15" customHeight="1" x14ac:dyDescent="0.3">
      <c r="A261" s="166">
        <v>2023</v>
      </c>
      <c r="B261" s="141">
        <v>251586</v>
      </c>
      <c r="C261" s="141" t="s">
        <v>955</v>
      </c>
      <c r="D261" s="231" t="str">
        <f t="shared" si="13"/>
        <v>EL251586-ST</v>
      </c>
      <c r="E261" s="142" t="s">
        <v>956</v>
      </c>
      <c r="F261" s="142" t="s">
        <v>96</v>
      </c>
      <c r="G261" s="142" t="s">
        <v>914</v>
      </c>
      <c r="H261" s="244">
        <v>21.99</v>
      </c>
      <c r="I261" s="166">
        <v>3</v>
      </c>
      <c r="L261" s="167"/>
      <c r="N261" s="168">
        <v>889851318157</v>
      </c>
      <c r="O261" s="142" t="s">
        <v>98</v>
      </c>
      <c r="P261" s="181" t="s">
        <v>957</v>
      </c>
      <c r="Q261" s="142" t="s">
        <v>916</v>
      </c>
      <c r="R261" s="142" t="s">
        <v>100</v>
      </c>
    </row>
    <row r="262" spans="1:21" ht="15" customHeight="1" x14ac:dyDescent="0.3">
      <c r="A262" s="166">
        <v>2023</v>
      </c>
      <c r="B262" s="141">
        <v>251584</v>
      </c>
      <c r="C262" s="141" t="s">
        <v>965</v>
      </c>
      <c r="D262" s="231" t="str">
        <f t="shared" si="13"/>
        <v>EL251584TD-TD</v>
      </c>
      <c r="E262" s="142" t="s">
        <v>966</v>
      </c>
      <c r="F262" s="142" t="s">
        <v>96</v>
      </c>
      <c r="G262" s="143" t="s">
        <v>963</v>
      </c>
      <c r="H262" s="244">
        <v>15.75</v>
      </c>
      <c r="I262" s="159">
        <v>3</v>
      </c>
      <c r="J262" s="159"/>
      <c r="L262" s="161"/>
      <c r="N262" s="159">
        <v>889851255933</v>
      </c>
      <c r="O262" s="153" t="s">
        <v>324</v>
      </c>
      <c r="P262" s="181" t="s">
        <v>967</v>
      </c>
      <c r="Q262" s="142" t="s">
        <v>916</v>
      </c>
      <c r="R262" s="153" t="s">
        <v>100</v>
      </c>
      <c r="S262" s="102" t="e">
        <v>#N/A</v>
      </c>
    </row>
    <row r="263" spans="1:21" ht="15" customHeight="1" x14ac:dyDescent="0.3">
      <c r="A263" s="166">
        <v>2023</v>
      </c>
      <c r="B263" s="141">
        <v>251583</v>
      </c>
      <c r="C263" s="141" t="s">
        <v>961</v>
      </c>
      <c r="D263" s="231" t="str">
        <f t="shared" si="13"/>
        <v>EL251583CH-ST</v>
      </c>
      <c r="E263" s="142" t="s">
        <v>962</v>
      </c>
      <c r="F263" s="142" t="s">
        <v>96</v>
      </c>
      <c r="G263" s="143" t="s">
        <v>963</v>
      </c>
      <c r="H263" s="244">
        <v>15.75</v>
      </c>
      <c r="I263" s="159">
        <v>3</v>
      </c>
      <c r="J263" s="159"/>
      <c r="L263" s="161"/>
      <c r="N263" s="159">
        <v>889851255926</v>
      </c>
      <c r="O263" s="153" t="s">
        <v>324</v>
      </c>
      <c r="P263" s="181" t="s">
        <v>964</v>
      </c>
      <c r="Q263" s="142" t="s">
        <v>916</v>
      </c>
      <c r="R263" s="153" t="s">
        <v>100</v>
      </c>
      <c r="S263" s="102" t="e">
        <v>#N/A</v>
      </c>
    </row>
    <row r="264" spans="1:21" ht="15" customHeight="1" x14ac:dyDescent="0.3">
      <c r="A264" s="166">
        <v>2023</v>
      </c>
      <c r="B264" s="141">
        <v>251531</v>
      </c>
      <c r="C264" s="141" t="s">
        <v>968</v>
      </c>
      <c r="D264" s="231" t="str">
        <f t="shared" si="13"/>
        <v>EL251531-ST</v>
      </c>
      <c r="E264" s="142" t="s">
        <v>969</v>
      </c>
      <c r="F264" s="142" t="s">
        <v>96</v>
      </c>
      <c r="G264" s="142" t="s">
        <v>914</v>
      </c>
      <c r="H264" s="244">
        <v>29.99</v>
      </c>
      <c r="I264" s="166">
        <v>3</v>
      </c>
      <c r="L264" s="167"/>
      <c r="N264" s="168">
        <v>889851308837</v>
      </c>
      <c r="O264" s="142" t="s">
        <v>98</v>
      </c>
      <c r="P264" s="181" t="s">
        <v>970</v>
      </c>
      <c r="Q264" s="142" t="s">
        <v>916</v>
      </c>
      <c r="R264" s="142" t="s">
        <v>100</v>
      </c>
    </row>
    <row r="265" spans="1:21" s="57" customFormat="1" ht="15" customHeight="1" x14ac:dyDescent="0.3">
      <c r="A265" s="166">
        <v>2023</v>
      </c>
      <c r="B265" s="141">
        <v>251507</v>
      </c>
      <c r="C265" s="141" t="s">
        <v>984</v>
      </c>
      <c r="D265" s="231" t="str">
        <f t="shared" si="13"/>
        <v>EL251507-ST</v>
      </c>
      <c r="E265" s="142" t="s">
        <v>985</v>
      </c>
      <c r="F265" s="142" t="s">
        <v>96</v>
      </c>
      <c r="G265" s="143" t="s">
        <v>914</v>
      </c>
      <c r="H265" s="244">
        <v>19.989999999999998</v>
      </c>
      <c r="I265" s="159">
        <v>3</v>
      </c>
      <c r="J265" s="159"/>
      <c r="K265" s="160"/>
      <c r="L265" s="161"/>
      <c r="M265" s="162">
        <v>44</v>
      </c>
      <c r="N265" s="159">
        <v>889851217764</v>
      </c>
      <c r="O265" s="153" t="s">
        <v>98</v>
      </c>
      <c r="P265" s="178" t="s">
        <v>986</v>
      </c>
      <c r="Q265" s="142" t="s">
        <v>916</v>
      </c>
      <c r="R265" s="153" t="s">
        <v>100</v>
      </c>
      <c r="S265" s="102" t="e">
        <v>#N/A</v>
      </c>
      <c r="T265"/>
    </row>
    <row r="266" spans="1:21" s="57" customFormat="1" ht="15" customHeight="1" x14ac:dyDescent="0.3">
      <c r="A266" s="166">
        <v>2022</v>
      </c>
      <c r="B266" s="141">
        <v>251463</v>
      </c>
      <c r="C266" s="141" t="s">
        <v>990</v>
      </c>
      <c r="D266" s="231" t="str">
        <f t="shared" si="13"/>
        <v>EL251463-ST</v>
      </c>
      <c r="E266" s="142" t="s">
        <v>991</v>
      </c>
      <c r="F266" s="142" t="s">
        <v>96</v>
      </c>
      <c r="G266" s="142" t="s">
        <v>914</v>
      </c>
      <c r="H266" s="244">
        <v>16.989999999999998</v>
      </c>
      <c r="I266" s="159">
        <v>3</v>
      </c>
      <c r="J266" s="159">
        <v>18</v>
      </c>
      <c r="K266" s="160"/>
      <c r="L266" s="161"/>
      <c r="M266" s="162">
        <v>16</v>
      </c>
      <c r="N266" s="159">
        <v>618480048223</v>
      </c>
      <c r="O266" s="153" t="s">
        <v>98</v>
      </c>
      <c r="P266" s="178" t="s">
        <v>992</v>
      </c>
      <c r="Q266" s="142" t="s">
        <v>916</v>
      </c>
      <c r="R266" s="153" t="s">
        <v>100</v>
      </c>
      <c r="S266" s="102">
        <v>80309</v>
      </c>
      <c r="T266"/>
      <c r="U266" s="57" t="s">
        <v>26</v>
      </c>
    </row>
    <row r="267" spans="1:21" s="57" customFormat="1" ht="15" customHeight="1" x14ac:dyDescent="0.3">
      <c r="A267" s="166">
        <v>2021</v>
      </c>
      <c r="B267" s="141">
        <v>251305</v>
      </c>
      <c r="C267" s="141" t="s">
        <v>912</v>
      </c>
      <c r="D267" s="231" t="str">
        <f t="shared" si="13"/>
        <v>EL251305-ST</v>
      </c>
      <c r="E267" s="142" t="s">
        <v>913</v>
      </c>
      <c r="F267" s="142" t="s">
        <v>96</v>
      </c>
      <c r="G267" s="142" t="s">
        <v>914</v>
      </c>
      <c r="H267" s="244">
        <v>28.25</v>
      </c>
      <c r="I267" s="159">
        <v>3</v>
      </c>
      <c r="J267" s="159">
        <v>18</v>
      </c>
      <c r="K267" s="160"/>
      <c r="L267" s="161"/>
      <c r="M267" s="162"/>
      <c r="N267" s="159">
        <v>618480045260</v>
      </c>
      <c r="O267" s="153" t="s">
        <v>104</v>
      </c>
      <c r="P267" s="178" t="s">
        <v>915</v>
      </c>
      <c r="Q267" s="142" t="s">
        <v>916</v>
      </c>
      <c r="R267" s="153" t="s">
        <v>100</v>
      </c>
      <c r="S267" s="102">
        <v>72203</v>
      </c>
      <c r="T267"/>
    </row>
    <row r="268" spans="1:21" s="57" customFormat="1" ht="15" customHeight="1" x14ac:dyDescent="0.3">
      <c r="A268" s="166">
        <v>2017</v>
      </c>
      <c r="B268" s="141">
        <v>250164</v>
      </c>
      <c r="C268" s="141" t="s">
        <v>926</v>
      </c>
      <c r="D268" s="231" t="str">
        <f t="shared" si="13"/>
        <v>EL250164-ST</v>
      </c>
      <c r="E268" s="142" t="s">
        <v>927</v>
      </c>
      <c r="F268" s="142" t="s">
        <v>96</v>
      </c>
      <c r="G268" s="142" t="s">
        <v>928</v>
      </c>
      <c r="H268" s="244">
        <v>6.75</v>
      </c>
      <c r="I268" s="159">
        <v>3</v>
      </c>
      <c r="J268" s="159">
        <v>96</v>
      </c>
      <c r="K268" s="160"/>
      <c r="L268" s="161"/>
      <c r="M268" s="162"/>
      <c r="N268" s="159">
        <v>618480034516</v>
      </c>
      <c r="O268" s="153" t="s">
        <v>104</v>
      </c>
      <c r="P268" s="178" t="s">
        <v>929</v>
      </c>
      <c r="Q268" s="142" t="s">
        <v>916</v>
      </c>
      <c r="R268" s="153" t="s">
        <v>100</v>
      </c>
      <c r="S268" s="102">
        <v>41725</v>
      </c>
      <c r="T268"/>
    </row>
    <row r="269" spans="1:21" s="57" customFormat="1" ht="15" customHeight="1" x14ac:dyDescent="0.3">
      <c r="A269" s="166">
        <v>2021</v>
      </c>
      <c r="B269" s="141">
        <v>250162</v>
      </c>
      <c r="C269" s="141" t="s">
        <v>978</v>
      </c>
      <c r="D269" s="231" t="str">
        <f t="shared" si="13"/>
        <v>EL250162-ST</v>
      </c>
      <c r="E269" s="142" t="s">
        <v>979</v>
      </c>
      <c r="F269" s="142" t="s">
        <v>96</v>
      </c>
      <c r="G269" s="142" t="s">
        <v>928</v>
      </c>
      <c r="H269" s="244">
        <v>15.75</v>
      </c>
      <c r="I269" s="159">
        <v>3</v>
      </c>
      <c r="J269" s="159">
        <v>48</v>
      </c>
      <c r="K269" s="160"/>
      <c r="L269" s="161"/>
      <c r="M269" s="162">
        <v>51</v>
      </c>
      <c r="N269" s="159">
        <v>618480035018</v>
      </c>
      <c r="O269" s="153" t="s">
        <v>104</v>
      </c>
      <c r="P269" s="178" t="s">
        <v>980</v>
      </c>
      <c r="Q269" s="142" t="s">
        <v>916</v>
      </c>
      <c r="R269" s="153" t="s">
        <v>100</v>
      </c>
      <c r="S269" s="102">
        <v>41724</v>
      </c>
      <c r="T269"/>
    </row>
    <row r="270" spans="1:21" s="57" customFormat="1" ht="15" customHeight="1" x14ac:dyDescent="0.3">
      <c r="A270" s="166">
        <v>2017</v>
      </c>
      <c r="B270" s="141">
        <v>200401</v>
      </c>
      <c r="C270" s="141" t="s">
        <v>981</v>
      </c>
      <c r="D270" s="231" t="str">
        <f t="shared" si="13"/>
        <v>EL200401-ST</v>
      </c>
      <c r="E270" s="142" t="s">
        <v>982</v>
      </c>
      <c r="F270" s="142" t="s">
        <v>96</v>
      </c>
      <c r="G270" s="142" t="s">
        <v>928</v>
      </c>
      <c r="H270" s="244">
        <v>18.25</v>
      </c>
      <c r="I270" s="159">
        <v>3</v>
      </c>
      <c r="J270" s="159">
        <v>24</v>
      </c>
      <c r="K270" s="160"/>
      <c r="L270" s="161"/>
      <c r="M270" s="162">
        <v>48</v>
      </c>
      <c r="N270" s="159">
        <v>618480035308</v>
      </c>
      <c r="O270" s="153" t="s">
        <v>104</v>
      </c>
      <c r="P270" s="178" t="s">
        <v>983</v>
      </c>
      <c r="Q270" s="142" t="s">
        <v>916</v>
      </c>
      <c r="R270" s="153" t="s">
        <v>100</v>
      </c>
      <c r="S270" s="102">
        <v>41722</v>
      </c>
      <c r="T270"/>
    </row>
    <row r="271" spans="1:21" s="57" customFormat="1" ht="15" customHeight="1" x14ac:dyDescent="0.3">
      <c r="A271" s="166">
        <v>2024</v>
      </c>
      <c r="B271" s="141">
        <v>7363</v>
      </c>
      <c r="C271" s="141" t="s">
        <v>993</v>
      </c>
      <c r="D271" s="231" t="str">
        <f t="shared" si="13"/>
        <v>EL7363-ST</v>
      </c>
      <c r="E271" s="153" t="s">
        <v>994</v>
      </c>
      <c r="F271" s="142" t="s">
        <v>96</v>
      </c>
      <c r="G271" s="142" t="s">
        <v>995</v>
      </c>
      <c r="H271" s="245">
        <v>15.75</v>
      </c>
      <c r="I271" s="166">
        <v>3</v>
      </c>
      <c r="J271" s="166"/>
      <c r="K271" s="160"/>
      <c r="L271" s="170"/>
      <c r="M271" s="162"/>
      <c r="N271" s="169">
        <v>889851418666</v>
      </c>
      <c r="O271" s="153" t="s">
        <v>104</v>
      </c>
      <c r="P271" s="181" t="s">
        <v>996</v>
      </c>
      <c r="Q271" s="153" t="s">
        <v>916</v>
      </c>
      <c r="R271" s="142" t="s">
        <v>161</v>
      </c>
      <c r="S271" s="102"/>
      <c r="T271"/>
    </row>
    <row r="272" spans="1:21" s="57" customFormat="1" ht="15" customHeight="1" x14ac:dyDescent="0.3">
      <c r="A272" s="166">
        <v>2024</v>
      </c>
      <c r="B272" s="141">
        <v>4978</v>
      </c>
      <c r="C272" s="141" t="s">
        <v>923</v>
      </c>
      <c r="D272" s="231" t="str">
        <f t="shared" si="13"/>
        <v>EL4978-ST</v>
      </c>
      <c r="E272" s="142" t="s">
        <v>924</v>
      </c>
      <c r="F272" s="142" t="s">
        <v>96</v>
      </c>
      <c r="G272" s="142" t="s">
        <v>914</v>
      </c>
      <c r="H272" s="245">
        <v>9.5</v>
      </c>
      <c r="I272" s="166">
        <v>3</v>
      </c>
      <c r="J272" s="166"/>
      <c r="K272" s="160"/>
      <c r="L272" s="170"/>
      <c r="M272" s="162"/>
      <c r="N272" s="169">
        <v>889851412558</v>
      </c>
      <c r="O272" s="153" t="s">
        <v>104</v>
      </c>
      <c r="P272" s="181" t="s">
        <v>925</v>
      </c>
      <c r="Q272" s="142" t="s">
        <v>916</v>
      </c>
      <c r="R272" s="142" t="s">
        <v>161</v>
      </c>
      <c r="S272" s="102"/>
      <c r="T272"/>
    </row>
    <row r="273" spans="1:20" s="57" customFormat="1" ht="15" customHeight="1" x14ac:dyDescent="0.3">
      <c r="A273" s="166">
        <v>2024</v>
      </c>
      <c r="B273" s="141">
        <v>4977</v>
      </c>
      <c r="C273" s="141" t="s">
        <v>930</v>
      </c>
      <c r="D273" s="231" t="str">
        <f t="shared" si="13"/>
        <v>EL4977-ST</v>
      </c>
      <c r="E273" s="142" t="s">
        <v>931</v>
      </c>
      <c r="F273" s="142" t="s">
        <v>96</v>
      </c>
      <c r="G273" s="142" t="s">
        <v>914</v>
      </c>
      <c r="H273" s="245">
        <v>13.99</v>
      </c>
      <c r="I273" s="166">
        <v>3</v>
      </c>
      <c r="J273" s="166"/>
      <c r="K273" s="160"/>
      <c r="L273" s="170"/>
      <c r="M273" s="162"/>
      <c r="N273" s="169">
        <v>889851412213</v>
      </c>
      <c r="O273" s="153" t="s">
        <v>104</v>
      </c>
      <c r="P273" s="181" t="s">
        <v>932</v>
      </c>
      <c r="Q273" s="142" t="s">
        <v>916</v>
      </c>
      <c r="R273" s="142" t="s">
        <v>161</v>
      </c>
      <c r="S273" s="102"/>
      <c r="T273"/>
    </row>
    <row r="274" spans="1:20" ht="15" customHeight="1" x14ac:dyDescent="0.3">
      <c r="A274" s="166">
        <v>2024</v>
      </c>
      <c r="B274" s="141">
        <v>4973</v>
      </c>
      <c r="C274" s="141" t="s">
        <v>936</v>
      </c>
      <c r="D274" s="231" t="str">
        <f t="shared" si="13"/>
        <v>EL4973-ST</v>
      </c>
      <c r="E274" s="142" t="s">
        <v>937</v>
      </c>
      <c r="F274" s="142" t="s">
        <v>96</v>
      </c>
      <c r="G274" s="142" t="s">
        <v>914</v>
      </c>
      <c r="H274" s="245">
        <v>9.5</v>
      </c>
      <c r="I274" s="166">
        <v>3</v>
      </c>
      <c r="N274" s="169">
        <v>889851418673</v>
      </c>
      <c r="O274" s="153" t="s">
        <v>104</v>
      </c>
      <c r="P274" s="181" t="s">
        <v>938</v>
      </c>
      <c r="Q274" s="142" t="s">
        <v>916</v>
      </c>
      <c r="R274" s="142" t="s">
        <v>161</v>
      </c>
    </row>
    <row r="275" spans="1:20" s="57" customFormat="1" ht="15" customHeight="1" x14ac:dyDescent="0.3">
      <c r="A275" s="166">
        <v>2024</v>
      </c>
      <c r="B275" s="141">
        <v>4972</v>
      </c>
      <c r="C275" s="141" t="s">
        <v>917</v>
      </c>
      <c r="D275" s="231" t="str">
        <f t="shared" si="13"/>
        <v>EL4972-ST</v>
      </c>
      <c r="E275" s="142" t="s">
        <v>918</v>
      </c>
      <c r="F275" s="142" t="s">
        <v>96</v>
      </c>
      <c r="G275" s="142" t="s">
        <v>914</v>
      </c>
      <c r="H275" s="245">
        <v>31.99</v>
      </c>
      <c r="I275" s="166">
        <v>3</v>
      </c>
      <c r="J275" s="166"/>
      <c r="K275" s="160"/>
      <c r="L275" s="170"/>
      <c r="M275" s="162"/>
      <c r="N275" s="169">
        <v>889851420867</v>
      </c>
      <c r="O275" s="153" t="s">
        <v>104</v>
      </c>
      <c r="P275" s="181" t="s">
        <v>919</v>
      </c>
      <c r="Q275" s="142" t="s">
        <v>916</v>
      </c>
      <c r="R275" s="142" t="s">
        <v>161</v>
      </c>
      <c r="S275" s="102"/>
      <c r="T275"/>
    </row>
    <row r="276" spans="1:20" s="57" customFormat="1" ht="15" customHeight="1" x14ac:dyDescent="0.3">
      <c r="A276" s="166">
        <v>2024</v>
      </c>
      <c r="B276" s="141">
        <v>568003</v>
      </c>
      <c r="C276" s="141" t="s">
        <v>1000</v>
      </c>
      <c r="D276" s="231" t="str">
        <f t="shared" si="13"/>
        <v>EL568003-ST</v>
      </c>
      <c r="E276" s="142" t="s">
        <v>1001</v>
      </c>
      <c r="F276" s="142" t="s">
        <v>96</v>
      </c>
      <c r="G276" s="142" t="s">
        <v>1002</v>
      </c>
      <c r="H276" s="245">
        <v>19.989999999999998</v>
      </c>
      <c r="I276" s="166">
        <v>3</v>
      </c>
      <c r="J276" s="166"/>
      <c r="K276" s="160"/>
      <c r="L276" s="170"/>
      <c r="M276" s="162"/>
      <c r="N276" s="169">
        <v>889851318850</v>
      </c>
      <c r="O276" s="153" t="s">
        <v>104</v>
      </c>
      <c r="P276" t="s">
        <v>1003</v>
      </c>
      <c r="Q276" s="153" t="s">
        <v>1004</v>
      </c>
      <c r="R276" s="142" t="s">
        <v>161</v>
      </c>
      <c r="S276" s="102"/>
      <c r="T276"/>
    </row>
    <row r="277" spans="1:20" s="57" customFormat="1" ht="15" customHeight="1" x14ac:dyDescent="0.3">
      <c r="A277" s="166">
        <v>2022</v>
      </c>
      <c r="B277" s="141">
        <v>451388</v>
      </c>
      <c r="C277" s="141" t="s">
        <v>1012</v>
      </c>
      <c r="D277" s="231" t="str">
        <f t="shared" si="13"/>
        <v>EL451388-ST</v>
      </c>
      <c r="E277" s="142" t="s">
        <v>1013</v>
      </c>
      <c r="F277" s="142" t="s">
        <v>96</v>
      </c>
      <c r="G277" s="142" t="s">
        <v>108</v>
      </c>
      <c r="H277" s="244">
        <v>19.989999999999998</v>
      </c>
      <c r="I277" s="159">
        <v>3</v>
      </c>
      <c r="J277" s="159">
        <v>96</v>
      </c>
      <c r="K277" s="160"/>
      <c r="L277" s="161"/>
      <c r="M277" s="162"/>
      <c r="N277" s="159">
        <v>618480043921</v>
      </c>
      <c r="O277" s="153" t="s">
        <v>98</v>
      </c>
      <c r="P277" s="178" t="s">
        <v>1014</v>
      </c>
      <c r="Q277" s="153" t="s">
        <v>1004</v>
      </c>
      <c r="R277" s="153" t="s">
        <v>100</v>
      </c>
      <c r="S277" s="102">
        <v>80801</v>
      </c>
      <c r="T277"/>
    </row>
    <row r="278" spans="1:20" s="57" customFormat="1" ht="15" customHeight="1" x14ac:dyDescent="0.3">
      <c r="A278" s="166">
        <v>2020</v>
      </c>
      <c r="B278" s="141">
        <v>250083</v>
      </c>
      <c r="C278" s="141" t="s">
        <v>1005</v>
      </c>
      <c r="D278" s="231" t="str">
        <f t="shared" si="13"/>
        <v>EL250083-ST</v>
      </c>
      <c r="E278" s="142" t="s">
        <v>1006</v>
      </c>
      <c r="F278" s="142" t="s">
        <v>96</v>
      </c>
      <c r="G278" s="142" t="s">
        <v>1002</v>
      </c>
      <c r="H278" s="244">
        <v>16.989999999999998</v>
      </c>
      <c r="I278" s="159">
        <v>3</v>
      </c>
      <c r="J278" s="159">
        <v>48</v>
      </c>
      <c r="K278" s="160"/>
      <c r="L278" s="161"/>
      <c r="M278" s="162"/>
      <c r="N278" s="159">
        <v>618480041828</v>
      </c>
      <c r="O278" s="153" t="s">
        <v>104</v>
      </c>
      <c r="P278" s="178" t="s">
        <v>1007</v>
      </c>
      <c r="Q278" s="153" t="s">
        <v>1004</v>
      </c>
      <c r="R278" s="153" t="s">
        <v>100</v>
      </c>
      <c r="S278" s="102">
        <v>65505</v>
      </c>
      <c r="T278"/>
    </row>
    <row r="279" spans="1:20" s="57" customFormat="1" ht="15" customHeight="1" x14ac:dyDescent="0.3">
      <c r="A279" s="166">
        <v>2024</v>
      </c>
      <c r="B279" s="141">
        <v>7381</v>
      </c>
      <c r="C279" s="141" t="s">
        <v>1008</v>
      </c>
      <c r="D279" s="231" t="str">
        <f t="shared" si="13"/>
        <v>EL7381-ST</v>
      </c>
      <c r="E279" s="142" t="s">
        <v>1009</v>
      </c>
      <c r="F279" s="142" t="s">
        <v>96</v>
      </c>
      <c r="G279" s="142" t="s">
        <v>1010</v>
      </c>
      <c r="H279" s="245">
        <v>19.989999999999998</v>
      </c>
      <c r="I279" s="166">
        <v>3</v>
      </c>
      <c r="J279" s="166"/>
      <c r="K279" s="160"/>
      <c r="L279" s="170"/>
      <c r="M279" s="162"/>
      <c r="N279" s="169">
        <v>889851405659</v>
      </c>
      <c r="O279" s="153" t="s">
        <v>104</v>
      </c>
      <c r="P279" t="s">
        <v>1011</v>
      </c>
      <c r="Q279" s="153" t="s">
        <v>1004</v>
      </c>
      <c r="R279" s="142" t="s">
        <v>161</v>
      </c>
      <c r="S279" s="102"/>
      <c r="T279"/>
    </row>
    <row r="280" spans="1:20" s="57" customFormat="1" ht="15" customHeight="1" x14ac:dyDescent="0.3">
      <c r="A280" s="166">
        <v>2024</v>
      </c>
      <c r="B280" s="141">
        <v>251591</v>
      </c>
      <c r="C280" s="141" t="s">
        <v>1015</v>
      </c>
      <c r="D280" s="231" t="str">
        <f t="shared" si="13"/>
        <v>EL251591</v>
      </c>
      <c r="E280" s="142" t="s">
        <v>1016</v>
      </c>
      <c r="F280" s="142" t="s">
        <v>96</v>
      </c>
      <c r="G280" s="142" t="s">
        <v>1017</v>
      </c>
      <c r="H280" s="245">
        <v>19.489999999999998</v>
      </c>
      <c r="I280" s="166">
        <v>3</v>
      </c>
      <c r="J280" s="166"/>
      <c r="K280" s="160"/>
      <c r="L280" s="170"/>
      <c r="M280" s="162"/>
      <c r="N280" s="169">
        <v>889851318201</v>
      </c>
      <c r="O280" s="153" t="s">
        <v>104</v>
      </c>
      <c r="P280" t="s">
        <v>1018</v>
      </c>
      <c r="Q280" s="142" t="s">
        <v>1019</v>
      </c>
      <c r="R280" s="142" t="s">
        <v>161</v>
      </c>
      <c r="S280" s="102"/>
      <c r="T280"/>
    </row>
    <row r="281" spans="1:20" s="57" customFormat="1" ht="15" customHeight="1" x14ac:dyDescent="0.3">
      <c r="A281" s="166">
        <v>2020</v>
      </c>
      <c r="B281" s="141">
        <v>250085</v>
      </c>
      <c r="C281" s="141" t="s">
        <v>1020</v>
      </c>
      <c r="D281" s="231" t="str">
        <f t="shared" si="13"/>
        <v>EL250085-ST</v>
      </c>
      <c r="E281" s="142" t="s">
        <v>1021</v>
      </c>
      <c r="F281" s="142" t="s">
        <v>96</v>
      </c>
      <c r="G281" s="142" t="s">
        <v>1017</v>
      </c>
      <c r="H281" s="244">
        <v>14.99</v>
      </c>
      <c r="I281" s="159">
        <v>3</v>
      </c>
      <c r="J281" s="159">
        <v>48</v>
      </c>
      <c r="K281" s="160"/>
      <c r="L281" s="161"/>
      <c r="M281" s="38"/>
      <c r="N281" s="159">
        <v>618480041729</v>
      </c>
      <c r="O281" s="153" t="s">
        <v>104</v>
      </c>
      <c r="P281" s="178" t="s">
        <v>1022</v>
      </c>
      <c r="Q281" s="142" t="s">
        <v>1019</v>
      </c>
      <c r="R281" s="153" t="s">
        <v>100</v>
      </c>
      <c r="S281" s="102">
        <v>65506</v>
      </c>
      <c r="T281"/>
    </row>
    <row r="282" spans="1:20" s="57" customFormat="1" ht="15" customHeight="1" x14ac:dyDescent="0.3">
      <c r="A282" s="166">
        <v>2022</v>
      </c>
      <c r="B282" s="141">
        <v>412805</v>
      </c>
      <c r="C282" s="141" t="s">
        <v>1030</v>
      </c>
      <c r="D282" s="231" t="str">
        <f t="shared" si="13"/>
        <v>EL412805-ST</v>
      </c>
      <c r="E282" s="142" t="s">
        <v>1031</v>
      </c>
      <c r="F282" s="142" t="s">
        <v>96</v>
      </c>
      <c r="G282" s="142" t="s">
        <v>103</v>
      </c>
      <c r="H282" s="244">
        <v>14.99</v>
      </c>
      <c r="I282" s="159">
        <v>3</v>
      </c>
      <c r="J282" s="159">
        <v>48</v>
      </c>
      <c r="K282" s="160"/>
      <c r="L282" s="161"/>
      <c r="M282" s="162"/>
      <c r="N282" s="159">
        <v>618480043587</v>
      </c>
      <c r="O282" s="153" t="s">
        <v>98</v>
      </c>
      <c r="P282" s="178" t="s">
        <v>1032</v>
      </c>
      <c r="Q282" s="153" t="s">
        <v>1026</v>
      </c>
      <c r="R282" s="153" t="s">
        <v>100</v>
      </c>
      <c r="S282" s="102">
        <v>77649</v>
      </c>
      <c r="T282"/>
    </row>
    <row r="283" spans="1:20" ht="15" customHeight="1" x14ac:dyDescent="0.3">
      <c r="A283" s="166">
        <v>2022</v>
      </c>
      <c r="B283" s="141">
        <v>412804</v>
      </c>
      <c r="C283" s="141" t="s">
        <v>1023</v>
      </c>
      <c r="D283" s="231" t="str">
        <f t="shared" si="13"/>
        <v>EL412804-ST</v>
      </c>
      <c r="E283" s="142" t="s">
        <v>1024</v>
      </c>
      <c r="F283" s="142" t="s">
        <v>96</v>
      </c>
      <c r="G283" s="142" t="s">
        <v>103</v>
      </c>
      <c r="H283" s="244">
        <v>14.99</v>
      </c>
      <c r="I283" s="159">
        <v>3</v>
      </c>
      <c r="J283" s="159">
        <v>48</v>
      </c>
      <c r="L283" s="161"/>
      <c r="N283" s="159">
        <v>618480043570</v>
      </c>
      <c r="O283" s="153" t="s">
        <v>98</v>
      </c>
      <c r="P283" s="178" t="s">
        <v>1025</v>
      </c>
      <c r="Q283" s="153" t="s">
        <v>1026</v>
      </c>
      <c r="R283" s="153" t="s">
        <v>100</v>
      </c>
      <c r="S283" s="102">
        <v>77648</v>
      </c>
    </row>
    <row r="284" spans="1:20" ht="15" customHeight="1" x14ac:dyDescent="0.3">
      <c r="A284" s="166">
        <v>2022</v>
      </c>
      <c r="B284" s="141">
        <v>412803</v>
      </c>
      <c r="C284" s="141" t="s">
        <v>1027</v>
      </c>
      <c r="D284" s="231" t="str">
        <f t="shared" si="13"/>
        <v>EL412803-ST</v>
      </c>
      <c r="E284" s="142" t="s">
        <v>1028</v>
      </c>
      <c r="F284" s="142" t="s">
        <v>96</v>
      </c>
      <c r="G284" s="142" t="s">
        <v>103</v>
      </c>
      <c r="H284" s="244">
        <v>14.99</v>
      </c>
      <c r="I284" s="159">
        <v>3</v>
      </c>
      <c r="J284" s="159">
        <v>48</v>
      </c>
      <c r="L284" s="161"/>
      <c r="N284" s="159">
        <v>618480043563</v>
      </c>
      <c r="O284" s="153" t="s">
        <v>98</v>
      </c>
      <c r="P284" s="178" t="s">
        <v>1029</v>
      </c>
      <c r="Q284" s="153" t="s">
        <v>1026</v>
      </c>
      <c r="R284" s="153" t="s">
        <v>100</v>
      </c>
      <c r="S284" s="102">
        <v>77647</v>
      </c>
    </row>
    <row r="285" spans="1:20" ht="15" customHeight="1" x14ac:dyDescent="0.3">
      <c r="A285" s="166">
        <v>2020</v>
      </c>
      <c r="B285" s="141">
        <v>412791</v>
      </c>
      <c r="C285" s="141" t="s">
        <v>1033</v>
      </c>
      <c r="D285" s="231" t="str">
        <f t="shared" si="13"/>
        <v>EL412791-ST</v>
      </c>
      <c r="E285" s="142" t="s">
        <v>1034</v>
      </c>
      <c r="F285" s="142" t="s">
        <v>96</v>
      </c>
      <c r="G285" s="142" t="s">
        <v>521</v>
      </c>
      <c r="H285" s="244">
        <v>16.989999999999998</v>
      </c>
      <c r="I285" s="159">
        <v>3</v>
      </c>
      <c r="J285" s="159">
        <v>48</v>
      </c>
      <c r="L285" s="161"/>
      <c r="N285" s="159">
        <v>618480041668</v>
      </c>
      <c r="O285" s="153" t="s">
        <v>104</v>
      </c>
      <c r="P285" s="178" t="s">
        <v>1035</v>
      </c>
      <c r="Q285" s="153" t="s">
        <v>1036</v>
      </c>
      <c r="R285" s="153" t="s">
        <v>100</v>
      </c>
      <c r="S285" s="102">
        <v>65503</v>
      </c>
    </row>
    <row r="286" spans="1:20" ht="15" customHeight="1" x14ac:dyDescent="0.3">
      <c r="A286" s="166">
        <v>2023</v>
      </c>
      <c r="B286" s="141">
        <v>251506</v>
      </c>
      <c r="C286" s="141" t="s">
        <v>1037</v>
      </c>
      <c r="D286" s="231" t="str">
        <f t="shared" si="13"/>
        <v>EL251506-ST</v>
      </c>
      <c r="E286" s="142" t="s">
        <v>1038</v>
      </c>
      <c r="F286" s="142" t="s">
        <v>96</v>
      </c>
      <c r="G286" s="142" t="s">
        <v>521</v>
      </c>
      <c r="H286" s="244">
        <v>13.99</v>
      </c>
      <c r="I286" s="159">
        <v>3</v>
      </c>
      <c r="J286" s="159">
        <v>25</v>
      </c>
      <c r="L286" s="161"/>
      <c r="N286" s="159">
        <v>889851217757</v>
      </c>
      <c r="O286" s="153" t="s">
        <v>104</v>
      </c>
      <c r="P286" s="178" t="s">
        <v>1039</v>
      </c>
      <c r="Q286" s="153" t="s">
        <v>1036</v>
      </c>
      <c r="R286" s="153" t="s">
        <v>100</v>
      </c>
      <c r="S286" s="102">
        <v>80780</v>
      </c>
    </row>
    <row r="287" spans="1:20" s="57" customFormat="1" ht="15" customHeight="1" x14ac:dyDescent="0.3">
      <c r="A287" s="229">
        <v>2025</v>
      </c>
      <c r="B287" s="221">
        <v>95978</v>
      </c>
      <c r="C287" s="222" t="s">
        <v>1040</v>
      </c>
      <c r="D287" s="231" t="str">
        <f>HYPERLINK(Q287,C287)</f>
        <v>EL95978-ST</v>
      </c>
      <c r="E287" s="202" t="s">
        <v>1041</v>
      </c>
      <c r="F287" s="142" t="s">
        <v>96</v>
      </c>
      <c r="G287" s="142" t="s">
        <v>521</v>
      </c>
      <c r="H287" s="244">
        <v>16.989999999999998</v>
      </c>
      <c r="I287" s="159">
        <v>3</v>
      </c>
      <c r="J287" s="159"/>
      <c r="K287" s="160"/>
      <c r="L287" s="161"/>
      <c r="M287" s="162"/>
      <c r="N287" s="159">
        <v>889851502631</v>
      </c>
      <c r="O287" s="200" t="s">
        <v>104</v>
      </c>
      <c r="P287" s="216" t="s">
        <v>1042</v>
      </c>
      <c r="Q287" s="153" t="s">
        <v>1036</v>
      </c>
      <c r="R287" s="201" t="s">
        <v>57</v>
      </c>
      <c r="S287" s="32"/>
      <c r="T287"/>
    </row>
    <row r="288" spans="1:20" s="57" customFormat="1" ht="15" customHeight="1" x14ac:dyDescent="0.3">
      <c r="A288" s="166">
        <v>2020</v>
      </c>
      <c r="B288" s="141">
        <v>200584</v>
      </c>
      <c r="C288" s="141" t="s">
        <v>1047</v>
      </c>
      <c r="D288" s="231" t="str">
        <f>HYPERLINK(P288,C288)</f>
        <v>EL200584-ST</v>
      </c>
      <c r="E288" s="142" t="s">
        <v>1048</v>
      </c>
      <c r="F288" s="142" t="s">
        <v>96</v>
      </c>
      <c r="G288" s="142" t="s">
        <v>1049</v>
      </c>
      <c r="H288" s="244">
        <v>16.989999999999998</v>
      </c>
      <c r="I288" s="159">
        <v>3</v>
      </c>
      <c r="J288" s="159">
        <v>48</v>
      </c>
      <c r="K288" s="160"/>
      <c r="L288" s="161"/>
      <c r="M288" s="162"/>
      <c r="N288" s="159">
        <v>618480041774</v>
      </c>
      <c r="O288" s="153" t="s">
        <v>104</v>
      </c>
      <c r="P288" s="178" t="s">
        <v>1050</v>
      </c>
      <c r="Q288" s="153" t="s">
        <v>1046</v>
      </c>
      <c r="R288" s="153" t="s">
        <v>100</v>
      </c>
      <c r="S288" s="102">
        <v>65498</v>
      </c>
      <c r="T288"/>
    </row>
    <row r="289" spans="1:20" s="57" customFormat="1" ht="15" customHeight="1" x14ac:dyDescent="0.3">
      <c r="A289" s="166">
        <v>2020</v>
      </c>
      <c r="B289" s="141">
        <v>200583</v>
      </c>
      <c r="C289" s="141" t="s">
        <v>1051</v>
      </c>
      <c r="D289" s="231" t="str">
        <f>HYPERLINK(P289,C289)</f>
        <v>EL200583-ST</v>
      </c>
      <c r="E289" s="142" t="s">
        <v>1052</v>
      </c>
      <c r="F289" s="142" t="s">
        <v>96</v>
      </c>
      <c r="G289" s="142" t="s">
        <v>332</v>
      </c>
      <c r="H289" s="244">
        <v>16.989999999999998</v>
      </c>
      <c r="I289" s="159">
        <v>3</v>
      </c>
      <c r="J289" s="159">
        <v>48</v>
      </c>
      <c r="K289" s="160"/>
      <c r="L289" s="161"/>
      <c r="M289" s="162"/>
      <c r="N289" s="159">
        <v>618480041781</v>
      </c>
      <c r="O289" s="153" t="s">
        <v>104</v>
      </c>
      <c r="P289" s="178" t="s">
        <v>1053</v>
      </c>
      <c r="Q289" s="153" t="s">
        <v>1046</v>
      </c>
      <c r="R289" s="153" t="s">
        <v>100</v>
      </c>
      <c r="S289" s="102">
        <v>65497</v>
      </c>
      <c r="T289"/>
    </row>
    <row r="290" spans="1:20" s="57" customFormat="1" ht="15" customHeight="1" x14ac:dyDescent="0.3">
      <c r="A290" s="166">
        <v>2020</v>
      </c>
      <c r="B290" s="141">
        <v>200582</v>
      </c>
      <c r="C290" s="141" t="s">
        <v>1043</v>
      </c>
      <c r="D290" s="231" t="str">
        <f>HYPERLINK(P290,C290)</f>
        <v>EL200582-ST</v>
      </c>
      <c r="E290" s="142" t="s">
        <v>1044</v>
      </c>
      <c r="F290" s="142" t="s">
        <v>96</v>
      </c>
      <c r="G290" s="142" t="s">
        <v>510</v>
      </c>
      <c r="H290" s="244">
        <v>16.989999999999998</v>
      </c>
      <c r="I290" s="159">
        <v>3</v>
      </c>
      <c r="J290" s="159">
        <v>48</v>
      </c>
      <c r="K290" s="160"/>
      <c r="L290" s="161"/>
      <c r="M290" s="162"/>
      <c r="N290" s="159">
        <v>618480041798</v>
      </c>
      <c r="O290" s="153" t="s">
        <v>104</v>
      </c>
      <c r="P290" s="178" t="s">
        <v>1045</v>
      </c>
      <c r="Q290" s="153" t="s">
        <v>1046</v>
      </c>
      <c r="R290" s="153" t="s">
        <v>100</v>
      </c>
      <c r="S290" s="102">
        <v>71502</v>
      </c>
      <c r="T290"/>
    </row>
    <row r="291" spans="1:20" s="57" customFormat="1" ht="15" customHeight="1" x14ac:dyDescent="0.3">
      <c r="A291" s="229">
        <v>2025</v>
      </c>
      <c r="B291" s="221" t="s">
        <v>1071</v>
      </c>
      <c r="C291" s="222" t="s">
        <v>1072</v>
      </c>
      <c r="D291" s="231" t="str">
        <f>HYPERLINK(Q291,C291)</f>
        <v>EL95899AD-XL</v>
      </c>
      <c r="E291" s="202" t="s">
        <v>1073</v>
      </c>
      <c r="F291" s="142" t="s">
        <v>96</v>
      </c>
      <c r="G291" s="142" t="s">
        <v>354</v>
      </c>
      <c r="H291" s="244">
        <v>25.99</v>
      </c>
      <c r="I291" s="159">
        <v>1</v>
      </c>
      <c r="J291" s="159"/>
      <c r="K291" s="160"/>
      <c r="L291" s="161"/>
      <c r="M291" s="162"/>
      <c r="N291" s="159">
        <v>889851481172</v>
      </c>
      <c r="O291" s="200" t="s">
        <v>104</v>
      </c>
      <c r="P291" s="216" t="s">
        <v>1064</v>
      </c>
      <c r="Q291" s="153" t="s">
        <v>1057</v>
      </c>
      <c r="R291" s="201" t="s">
        <v>57</v>
      </c>
      <c r="S291" s="32"/>
      <c r="T291"/>
    </row>
    <row r="292" spans="1:20" ht="15" customHeight="1" x14ac:dyDescent="0.3">
      <c r="A292" s="229">
        <v>2025</v>
      </c>
      <c r="B292" s="221" t="s">
        <v>1061</v>
      </c>
      <c r="C292" s="222" t="s">
        <v>1062</v>
      </c>
      <c r="D292" s="231" t="str">
        <f>HYPERLINK(Q292,C292)</f>
        <v>EL95899AD-S</v>
      </c>
      <c r="E292" s="202" t="s">
        <v>1063</v>
      </c>
      <c r="F292" s="142" t="s">
        <v>96</v>
      </c>
      <c r="G292" s="142" t="s">
        <v>354</v>
      </c>
      <c r="H292" s="244">
        <v>25.99</v>
      </c>
      <c r="I292" s="159">
        <v>1</v>
      </c>
      <c r="J292" s="159"/>
      <c r="L292" s="161"/>
      <c r="N292" s="159">
        <v>889851478936</v>
      </c>
      <c r="O292" s="200" t="s">
        <v>104</v>
      </c>
      <c r="P292" s="216" t="s">
        <v>1064</v>
      </c>
      <c r="Q292" s="153" t="s">
        <v>1057</v>
      </c>
      <c r="R292" s="201" t="s">
        <v>57</v>
      </c>
      <c r="S292" s="32"/>
    </row>
    <row r="293" spans="1:20" s="57" customFormat="1" ht="15" customHeight="1" x14ac:dyDescent="0.3">
      <c r="A293" s="229">
        <v>2025</v>
      </c>
      <c r="B293" s="221" t="s">
        <v>1065</v>
      </c>
      <c r="C293" s="222" t="s">
        <v>1066</v>
      </c>
      <c r="D293" s="231" t="str">
        <f>HYPERLINK(Q293,C293)</f>
        <v>EL95899AD-M</v>
      </c>
      <c r="E293" s="202" t="s">
        <v>1067</v>
      </c>
      <c r="F293" s="142" t="s">
        <v>96</v>
      </c>
      <c r="G293" s="142" t="s">
        <v>354</v>
      </c>
      <c r="H293" s="244">
        <v>25.99</v>
      </c>
      <c r="I293" s="159">
        <v>1</v>
      </c>
      <c r="J293" s="159"/>
      <c r="K293" s="160"/>
      <c r="L293" s="161"/>
      <c r="M293" s="162"/>
      <c r="N293" s="159">
        <v>889851481165</v>
      </c>
      <c r="O293" s="200" t="s">
        <v>104</v>
      </c>
      <c r="P293" s="216" t="s">
        <v>1064</v>
      </c>
      <c r="Q293" s="153" t="s">
        <v>1057</v>
      </c>
      <c r="R293" s="201" t="s">
        <v>57</v>
      </c>
      <c r="S293" s="32"/>
      <c r="T293"/>
    </row>
    <row r="294" spans="1:20" s="57" customFormat="1" ht="15" customHeight="1" x14ac:dyDescent="0.3">
      <c r="A294" s="229">
        <v>2025</v>
      </c>
      <c r="B294" s="221" t="s">
        <v>1068</v>
      </c>
      <c r="C294" s="222" t="s">
        <v>1069</v>
      </c>
      <c r="D294" s="231" t="str">
        <f>HYPERLINK(Q294,C294)</f>
        <v>EL95899AD-L</v>
      </c>
      <c r="E294" s="202" t="s">
        <v>1070</v>
      </c>
      <c r="F294" s="142" t="s">
        <v>96</v>
      </c>
      <c r="G294" s="142" t="s">
        <v>354</v>
      </c>
      <c r="H294" s="244">
        <v>25.99</v>
      </c>
      <c r="I294" s="159">
        <v>1</v>
      </c>
      <c r="J294" s="159"/>
      <c r="K294" s="160"/>
      <c r="L294" s="161"/>
      <c r="M294" s="162"/>
      <c r="N294" s="159">
        <v>889851481158</v>
      </c>
      <c r="O294" s="200" t="s">
        <v>104</v>
      </c>
      <c r="P294" s="216" t="s">
        <v>1064</v>
      </c>
      <c r="Q294" s="153" t="s">
        <v>1057</v>
      </c>
      <c r="R294" s="201" t="s">
        <v>57</v>
      </c>
      <c r="S294" s="32"/>
      <c r="T294"/>
    </row>
    <row r="295" spans="1:20" s="57" customFormat="1" ht="15" customHeight="1" x14ac:dyDescent="0.3">
      <c r="A295" s="166">
        <v>2023</v>
      </c>
      <c r="B295" s="141">
        <v>568005</v>
      </c>
      <c r="C295" s="141" t="s">
        <v>1058</v>
      </c>
      <c r="D295" s="231" t="str">
        <f t="shared" ref="D295:D318" si="14">HYPERLINK(P295,C295)</f>
        <v>EL568005-ST</v>
      </c>
      <c r="E295" s="142" t="s">
        <v>1059</v>
      </c>
      <c r="F295" s="142" t="s">
        <v>96</v>
      </c>
      <c r="G295" s="142" t="s">
        <v>354</v>
      </c>
      <c r="H295" s="244">
        <v>21.99</v>
      </c>
      <c r="I295" s="166">
        <v>3</v>
      </c>
      <c r="J295" s="166"/>
      <c r="K295" s="160"/>
      <c r="L295" s="167"/>
      <c r="M295" s="162"/>
      <c r="N295" s="168">
        <v>889851318874</v>
      </c>
      <c r="O295" s="142" t="s">
        <v>98</v>
      </c>
      <c r="P295" s="181" t="s">
        <v>1060</v>
      </c>
      <c r="Q295" s="153" t="s">
        <v>1057</v>
      </c>
      <c r="R295" s="142" t="s">
        <v>100</v>
      </c>
      <c r="S295" s="102"/>
      <c r="T295"/>
    </row>
    <row r="296" spans="1:20" s="57" customFormat="1" ht="15" customHeight="1" x14ac:dyDescent="0.3">
      <c r="A296" s="166">
        <v>2021</v>
      </c>
      <c r="B296" s="141">
        <v>412831</v>
      </c>
      <c r="C296" s="141" t="s">
        <v>1054</v>
      </c>
      <c r="D296" s="231" t="str">
        <f t="shared" si="14"/>
        <v>EL412831-ST</v>
      </c>
      <c r="E296" s="142" t="s">
        <v>1055</v>
      </c>
      <c r="F296" s="142" t="s">
        <v>96</v>
      </c>
      <c r="G296" s="142" t="s">
        <v>108</v>
      </c>
      <c r="H296" s="244">
        <v>14.99</v>
      </c>
      <c r="I296" s="159">
        <v>3</v>
      </c>
      <c r="J296" s="159">
        <v>48</v>
      </c>
      <c r="K296" s="160"/>
      <c r="L296" s="161"/>
      <c r="M296" s="162"/>
      <c r="N296" s="159">
        <v>618480043907</v>
      </c>
      <c r="O296" s="153" t="s">
        <v>98</v>
      </c>
      <c r="P296" s="178" t="s">
        <v>1056</v>
      </c>
      <c r="Q296" s="153" t="s">
        <v>1057</v>
      </c>
      <c r="R296" s="153" t="s">
        <v>100</v>
      </c>
      <c r="S296" s="102">
        <v>73959</v>
      </c>
      <c r="T296"/>
    </row>
    <row r="297" spans="1:20" s="57" customFormat="1" ht="15" customHeight="1" x14ac:dyDescent="0.3">
      <c r="A297" s="166">
        <v>2021</v>
      </c>
      <c r="B297" s="141">
        <v>412825</v>
      </c>
      <c r="C297" s="141" t="s">
        <v>1082</v>
      </c>
      <c r="D297" s="231" t="str">
        <f t="shared" si="14"/>
        <v>EL412825-ST</v>
      </c>
      <c r="E297" s="142" t="s">
        <v>1083</v>
      </c>
      <c r="F297" s="142" t="s">
        <v>96</v>
      </c>
      <c r="G297" s="142" t="s">
        <v>1076</v>
      </c>
      <c r="H297" s="244">
        <v>18.25</v>
      </c>
      <c r="I297" s="159">
        <v>3</v>
      </c>
      <c r="J297" s="159">
        <v>24</v>
      </c>
      <c r="K297" s="160"/>
      <c r="L297" s="161"/>
      <c r="M297" s="162"/>
      <c r="N297" s="159">
        <v>618480043846</v>
      </c>
      <c r="O297" s="153" t="s">
        <v>98</v>
      </c>
      <c r="P297" s="178" t="s">
        <v>1084</v>
      </c>
      <c r="Q297" s="142" t="s">
        <v>1078</v>
      </c>
      <c r="R297" s="153" t="s">
        <v>100</v>
      </c>
      <c r="S297" s="102">
        <v>74253</v>
      </c>
      <c r="T297"/>
    </row>
    <row r="298" spans="1:20" s="57" customFormat="1" ht="15" customHeight="1" x14ac:dyDescent="0.3">
      <c r="A298" s="166">
        <v>2021</v>
      </c>
      <c r="B298" s="141">
        <v>412824</v>
      </c>
      <c r="C298" s="141" t="s">
        <v>1074</v>
      </c>
      <c r="D298" s="231" t="str">
        <f t="shared" si="14"/>
        <v>EL412824-ST</v>
      </c>
      <c r="E298" s="142" t="s">
        <v>1075</v>
      </c>
      <c r="F298" s="142" t="s">
        <v>96</v>
      </c>
      <c r="G298" s="142" t="s">
        <v>1076</v>
      </c>
      <c r="H298" s="244">
        <v>9.99</v>
      </c>
      <c r="I298" s="159">
        <v>3</v>
      </c>
      <c r="J298" s="159">
        <v>96</v>
      </c>
      <c r="K298" s="160"/>
      <c r="L298" s="161"/>
      <c r="M298" s="162"/>
      <c r="N298" s="159">
        <v>618480043839</v>
      </c>
      <c r="O298" s="153" t="s">
        <v>104</v>
      </c>
      <c r="P298" s="178" t="s">
        <v>1077</v>
      </c>
      <c r="Q298" s="142" t="s">
        <v>1078</v>
      </c>
      <c r="R298" s="153" t="s">
        <v>100</v>
      </c>
      <c r="S298" s="102">
        <v>71645</v>
      </c>
      <c r="T298"/>
    </row>
    <row r="299" spans="1:20" s="57" customFormat="1" ht="15" customHeight="1" x14ac:dyDescent="0.3">
      <c r="A299" s="166">
        <v>2021</v>
      </c>
      <c r="B299" s="141">
        <v>412823</v>
      </c>
      <c r="C299" s="141" t="s">
        <v>1079</v>
      </c>
      <c r="D299" s="231" t="str">
        <f t="shared" si="14"/>
        <v>EL412823-ST</v>
      </c>
      <c r="E299" s="142" t="s">
        <v>1080</v>
      </c>
      <c r="F299" s="142" t="s">
        <v>96</v>
      </c>
      <c r="G299" s="142" t="s">
        <v>1076</v>
      </c>
      <c r="H299" s="244">
        <v>9.99</v>
      </c>
      <c r="I299" s="159">
        <v>3</v>
      </c>
      <c r="J299" s="159">
        <v>96</v>
      </c>
      <c r="K299" s="160"/>
      <c r="L299" s="161"/>
      <c r="M299" s="162"/>
      <c r="N299" s="159">
        <v>618480043822</v>
      </c>
      <c r="O299" s="153" t="s">
        <v>104</v>
      </c>
      <c r="P299" s="178" t="s">
        <v>1081</v>
      </c>
      <c r="Q299" s="142" t="s">
        <v>1078</v>
      </c>
      <c r="R299" s="153" t="s">
        <v>100</v>
      </c>
      <c r="S299" s="102">
        <v>72238</v>
      </c>
      <c r="T299"/>
    </row>
    <row r="300" spans="1:20" s="57" customFormat="1" ht="15" customHeight="1" x14ac:dyDescent="0.3">
      <c r="A300" s="166">
        <v>2024</v>
      </c>
      <c r="B300" s="141">
        <v>568006</v>
      </c>
      <c r="C300" s="141" t="s">
        <v>1085</v>
      </c>
      <c r="D300" s="231" t="str">
        <f t="shared" si="14"/>
        <v>EL568006-ST</v>
      </c>
      <c r="E300" s="142" t="s">
        <v>1086</v>
      </c>
      <c r="F300" s="142" t="s">
        <v>96</v>
      </c>
      <c r="G300" s="142" t="s">
        <v>1087</v>
      </c>
      <c r="H300" s="245">
        <v>19.989999999999998</v>
      </c>
      <c r="I300" s="166">
        <v>3</v>
      </c>
      <c r="J300" s="166"/>
      <c r="K300" s="160"/>
      <c r="L300" s="170"/>
      <c r="M300" s="162"/>
      <c r="N300" s="169">
        <v>889851318881</v>
      </c>
      <c r="O300" s="153" t="s">
        <v>104</v>
      </c>
      <c r="P300" t="s">
        <v>1088</v>
      </c>
      <c r="Q300" s="153" t="s">
        <v>1089</v>
      </c>
      <c r="R300" s="142" t="s">
        <v>161</v>
      </c>
      <c r="S300" s="102"/>
      <c r="T300"/>
    </row>
    <row r="301" spans="1:20" s="57" customFormat="1" ht="15" customHeight="1" x14ac:dyDescent="0.3">
      <c r="A301" s="166">
        <v>2024</v>
      </c>
      <c r="B301" s="141">
        <v>453547</v>
      </c>
      <c r="C301" s="141" t="s">
        <v>1090</v>
      </c>
      <c r="D301" s="231" t="str">
        <f t="shared" si="14"/>
        <v>EL453547-ST</v>
      </c>
      <c r="E301" s="142" t="s">
        <v>1091</v>
      </c>
      <c r="F301" s="142" t="s">
        <v>96</v>
      </c>
      <c r="G301" s="142" t="s">
        <v>362</v>
      </c>
      <c r="H301" s="245">
        <v>19.989999999999998</v>
      </c>
      <c r="I301" s="166">
        <v>3</v>
      </c>
      <c r="J301" s="166"/>
      <c r="K301" s="160"/>
      <c r="L301" s="170"/>
      <c r="M301" s="162"/>
      <c r="N301" s="169">
        <v>889851382998</v>
      </c>
      <c r="O301" s="153" t="s">
        <v>320</v>
      </c>
      <c r="P301" t="s">
        <v>1092</v>
      </c>
      <c r="Q301" s="153" t="s">
        <v>1089</v>
      </c>
      <c r="R301" s="142" t="s">
        <v>161</v>
      </c>
      <c r="S301" s="102"/>
      <c r="T301"/>
    </row>
    <row r="302" spans="1:20" s="57" customFormat="1" ht="15" customHeight="1" x14ac:dyDescent="0.3">
      <c r="A302" s="166">
        <v>2024</v>
      </c>
      <c r="B302" s="141">
        <v>451500</v>
      </c>
      <c r="C302" s="141" t="s">
        <v>1093</v>
      </c>
      <c r="D302" s="231" t="str">
        <f t="shared" si="14"/>
        <v>EL451500-ST</v>
      </c>
      <c r="E302" s="142" t="s">
        <v>1094</v>
      </c>
      <c r="F302" s="142" t="s">
        <v>96</v>
      </c>
      <c r="G302" s="142" t="s">
        <v>362</v>
      </c>
      <c r="H302" s="245">
        <v>19.989999999999998</v>
      </c>
      <c r="I302" s="166">
        <v>3</v>
      </c>
      <c r="J302" s="166"/>
      <c r="K302" s="160"/>
      <c r="L302" s="170"/>
      <c r="M302" s="162"/>
      <c r="N302" s="169">
        <v>618480045277</v>
      </c>
      <c r="O302" s="153" t="s">
        <v>98</v>
      </c>
      <c r="P302" t="s">
        <v>1095</v>
      </c>
      <c r="Q302" s="153" t="s">
        <v>1089</v>
      </c>
      <c r="R302" s="142" t="s">
        <v>161</v>
      </c>
      <c r="S302" s="102"/>
      <c r="T302"/>
    </row>
    <row r="303" spans="1:20" s="57" customFormat="1" ht="15" customHeight="1" x14ac:dyDescent="0.3">
      <c r="A303" s="166">
        <v>2024</v>
      </c>
      <c r="B303" s="141">
        <v>453516</v>
      </c>
      <c r="C303" s="141" t="s">
        <v>1127</v>
      </c>
      <c r="D303" s="231" t="str">
        <f t="shared" si="14"/>
        <v>EL453516-ST</v>
      </c>
      <c r="E303" s="142" t="s">
        <v>1128</v>
      </c>
      <c r="F303" s="142" t="s">
        <v>96</v>
      </c>
      <c r="G303" s="142" t="s">
        <v>366</v>
      </c>
      <c r="H303" s="245">
        <v>38.99</v>
      </c>
      <c r="I303" s="166">
        <v>3</v>
      </c>
      <c r="J303" s="166"/>
      <c r="K303" s="160"/>
      <c r="L303" s="170"/>
      <c r="M303" s="162"/>
      <c r="N303" s="169">
        <v>889851318416</v>
      </c>
      <c r="O303" s="153" t="s">
        <v>320</v>
      </c>
      <c r="P303" t="s">
        <v>1129</v>
      </c>
      <c r="Q303" s="153" t="s">
        <v>1099</v>
      </c>
      <c r="R303" s="142" t="s">
        <v>161</v>
      </c>
      <c r="S303" s="102"/>
      <c r="T303"/>
    </row>
    <row r="304" spans="1:20" s="57" customFormat="1" ht="15" customHeight="1" x14ac:dyDescent="0.3">
      <c r="A304" s="166">
        <v>2024</v>
      </c>
      <c r="B304" s="141">
        <v>453507</v>
      </c>
      <c r="C304" s="141" t="s">
        <v>1118</v>
      </c>
      <c r="D304" s="231" t="str">
        <f t="shared" si="14"/>
        <v>EL453507-ST</v>
      </c>
      <c r="E304" s="142" t="s">
        <v>1119</v>
      </c>
      <c r="F304" s="142" t="s">
        <v>96</v>
      </c>
      <c r="G304" s="142" t="s">
        <v>366</v>
      </c>
      <c r="H304" s="245">
        <v>31.99</v>
      </c>
      <c r="I304" s="166">
        <v>3</v>
      </c>
      <c r="J304" s="166"/>
      <c r="K304" s="160"/>
      <c r="L304" s="170"/>
      <c r="M304" s="162"/>
      <c r="N304" s="169">
        <v>889851318324</v>
      </c>
      <c r="O304" s="153" t="s">
        <v>320</v>
      </c>
      <c r="P304" t="s">
        <v>1120</v>
      </c>
      <c r="Q304" s="153" t="s">
        <v>1099</v>
      </c>
      <c r="R304" s="142" t="s">
        <v>161</v>
      </c>
      <c r="S304" s="102"/>
      <c r="T304"/>
    </row>
    <row r="305" spans="1:20" s="57" customFormat="1" ht="15" customHeight="1" x14ac:dyDescent="0.3">
      <c r="A305" s="166">
        <v>2023</v>
      </c>
      <c r="B305" s="141">
        <v>451326</v>
      </c>
      <c r="C305" s="141" t="s">
        <v>1106</v>
      </c>
      <c r="D305" s="231" t="str">
        <f t="shared" si="14"/>
        <v>EL451326-ST</v>
      </c>
      <c r="E305" s="142" t="s">
        <v>1107</v>
      </c>
      <c r="F305" s="142" t="s">
        <v>96</v>
      </c>
      <c r="G305" s="142" t="s">
        <v>366</v>
      </c>
      <c r="H305" s="244">
        <v>20.99</v>
      </c>
      <c r="I305" s="159">
        <v>3</v>
      </c>
      <c r="J305" s="159"/>
      <c r="K305" s="160"/>
      <c r="L305" s="161"/>
      <c r="M305" s="162"/>
      <c r="N305" s="159">
        <v>618480046588</v>
      </c>
      <c r="O305" s="153" t="s">
        <v>98</v>
      </c>
      <c r="P305" s="178" t="s">
        <v>1108</v>
      </c>
      <c r="Q305" s="153" t="s">
        <v>1099</v>
      </c>
      <c r="R305" s="153" t="s">
        <v>100</v>
      </c>
      <c r="S305" s="102" t="e">
        <v>#N/A</v>
      </c>
      <c r="T305"/>
    </row>
    <row r="306" spans="1:20" s="57" customFormat="1" ht="15" customHeight="1" x14ac:dyDescent="0.3">
      <c r="A306" s="166">
        <v>2021</v>
      </c>
      <c r="B306" s="141">
        <v>451325</v>
      </c>
      <c r="C306" s="141" t="s">
        <v>1100</v>
      </c>
      <c r="D306" s="231" t="str">
        <f t="shared" si="14"/>
        <v>EL451325-ST</v>
      </c>
      <c r="E306" s="142" t="s">
        <v>1101</v>
      </c>
      <c r="F306" s="142" t="s">
        <v>96</v>
      </c>
      <c r="G306" s="142" t="s">
        <v>366</v>
      </c>
      <c r="H306" s="244">
        <v>14.99</v>
      </c>
      <c r="I306" s="159">
        <v>3</v>
      </c>
      <c r="J306" s="159">
        <v>36</v>
      </c>
      <c r="K306" s="160"/>
      <c r="L306" s="161"/>
      <c r="M306" s="162"/>
      <c r="N306" s="159">
        <v>618480046564</v>
      </c>
      <c r="O306" s="153" t="s">
        <v>98</v>
      </c>
      <c r="P306" s="178" t="s">
        <v>1102</v>
      </c>
      <c r="Q306" s="153" t="s">
        <v>1099</v>
      </c>
      <c r="R306" s="153" t="s">
        <v>100</v>
      </c>
      <c r="S306" s="102">
        <v>78413</v>
      </c>
      <c r="T306"/>
    </row>
    <row r="307" spans="1:20" s="57" customFormat="1" ht="15" customHeight="1" x14ac:dyDescent="0.3">
      <c r="A307" s="166">
        <v>2021</v>
      </c>
      <c r="B307" s="141">
        <v>444568</v>
      </c>
      <c r="C307" s="141" t="s">
        <v>1096</v>
      </c>
      <c r="D307" s="231" t="str">
        <f t="shared" si="14"/>
        <v>EL444568-ST</v>
      </c>
      <c r="E307" s="142" t="s">
        <v>1097</v>
      </c>
      <c r="F307" s="142" t="s">
        <v>96</v>
      </c>
      <c r="G307" s="142" t="s">
        <v>366</v>
      </c>
      <c r="H307" s="244">
        <v>19.989999999999998</v>
      </c>
      <c r="I307" s="159">
        <v>3</v>
      </c>
      <c r="J307" s="159">
        <v>36</v>
      </c>
      <c r="K307" s="160"/>
      <c r="L307" s="161"/>
      <c r="M307" s="162"/>
      <c r="N307" s="159">
        <v>618480046571</v>
      </c>
      <c r="O307" s="153" t="s">
        <v>98</v>
      </c>
      <c r="P307" s="178" t="s">
        <v>1098</v>
      </c>
      <c r="Q307" s="153" t="s">
        <v>1099</v>
      </c>
      <c r="R307" s="153" t="s">
        <v>100</v>
      </c>
      <c r="S307" s="102">
        <v>78412</v>
      </c>
      <c r="T307"/>
    </row>
    <row r="308" spans="1:20" s="57" customFormat="1" ht="15" customHeight="1" x14ac:dyDescent="0.3">
      <c r="A308" s="166">
        <v>2017</v>
      </c>
      <c r="B308" s="141">
        <v>444451</v>
      </c>
      <c r="C308" s="141" t="s">
        <v>1121</v>
      </c>
      <c r="D308" s="231" t="str">
        <f t="shared" si="14"/>
        <v>EL444451-ST</v>
      </c>
      <c r="E308" s="142" t="s">
        <v>1122</v>
      </c>
      <c r="F308" s="142" t="s">
        <v>96</v>
      </c>
      <c r="G308" s="142" t="s">
        <v>366</v>
      </c>
      <c r="H308" s="244">
        <v>20.99</v>
      </c>
      <c r="I308" s="159">
        <v>1</v>
      </c>
      <c r="J308" s="159">
        <v>12</v>
      </c>
      <c r="K308" s="160"/>
      <c r="L308" s="161"/>
      <c r="M308" s="162"/>
      <c r="N308" s="159">
        <v>618480036404</v>
      </c>
      <c r="O308" s="153" t="s">
        <v>104</v>
      </c>
      <c r="P308" s="178" t="s">
        <v>1123</v>
      </c>
      <c r="Q308" s="153" t="s">
        <v>1099</v>
      </c>
      <c r="R308" s="153" t="s">
        <v>100</v>
      </c>
      <c r="S308" s="102">
        <v>41730</v>
      </c>
      <c r="T308"/>
    </row>
    <row r="309" spans="1:20" s="57" customFormat="1" ht="15" customHeight="1" x14ac:dyDescent="0.3">
      <c r="A309" s="166">
        <v>2020</v>
      </c>
      <c r="B309" s="141">
        <v>440371</v>
      </c>
      <c r="C309" s="141" t="s">
        <v>1148</v>
      </c>
      <c r="D309" s="231" t="str">
        <f t="shared" si="14"/>
        <v>EL440371-ST</v>
      </c>
      <c r="E309" s="142" t="s">
        <v>1149</v>
      </c>
      <c r="F309" s="142" t="s">
        <v>96</v>
      </c>
      <c r="G309" s="142" t="s">
        <v>366</v>
      </c>
      <c r="H309" s="244">
        <v>16.989999999999998</v>
      </c>
      <c r="I309" s="159">
        <v>3</v>
      </c>
      <c r="J309" s="159">
        <v>48</v>
      </c>
      <c r="K309" s="160"/>
      <c r="L309" s="161"/>
      <c r="M309" s="162"/>
      <c r="N309" s="159">
        <v>618480041743</v>
      </c>
      <c r="O309" s="153" t="s">
        <v>104</v>
      </c>
      <c r="P309" s="178" t="s">
        <v>1150</v>
      </c>
      <c r="Q309" s="153" t="s">
        <v>1099</v>
      </c>
      <c r="R309" s="153" t="s">
        <v>100</v>
      </c>
      <c r="S309" s="102">
        <v>65507</v>
      </c>
      <c r="T309"/>
    </row>
    <row r="310" spans="1:20" s="57" customFormat="1" ht="15" customHeight="1" x14ac:dyDescent="0.3">
      <c r="A310" s="166">
        <v>2021</v>
      </c>
      <c r="B310" s="141">
        <v>412822</v>
      </c>
      <c r="C310" s="141" t="s">
        <v>1145</v>
      </c>
      <c r="D310" s="231" t="str">
        <f t="shared" si="14"/>
        <v>EL412822-ST</v>
      </c>
      <c r="E310" s="142" t="s">
        <v>1146</v>
      </c>
      <c r="F310" s="142" t="s">
        <v>96</v>
      </c>
      <c r="G310" s="142" t="s">
        <v>366</v>
      </c>
      <c r="H310" s="244">
        <v>14.99</v>
      </c>
      <c r="I310" s="159">
        <v>3</v>
      </c>
      <c r="J310" s="159">
        <v>48</v>
      </c>
      <c r="K310" s="160"/>
      <c r="L310" s="161"/>
      <c r="M310" s="162"/>
      <c r="N310" s="159">
        <v>618480043808</v>
      </c>
      <c r="O310" s="153" t="s">
        <v>104</v>
      </c>
      <c r="P310" s="178" t="s">
        <v>1147</v>
      </c>
      <c r="Q310" s="153" t="s">
        <v>1099</v>
      </c>
      <c r="R310" s="153" t="s">
        <v>100</v>
      </c>
      <c r="S310" s="102">
        <v>72202</v>
      </c>
      <c r="T310"/>
    </row>
    <row r="311" spans="1:20" s="57" customFormat="1" ht="15" customHeight="1" x14ac:dyDescent="0.3">
      <c r="A311" s="166">
        <v>2018</v>
      </c>
      <c r="B311" s="141">
        <v>412790</v>
      </c>
      <c r="C311" s="141" t="s">
        <v>1103</v>
      </c>
      <c r="D311" s="231" t="str">
        <f t="shared" si="14"/>
        <v>EL412790-ST</v>
      </c>
      <c r="E311" s="142" t="s">
        <v>1104</v>
      </c>
      <c r="F311" s="142" t="s">
        <v>96</v>
      </c>
      <c r="G311" s="142" t="s">
        <v>366</v>
      </c>
      <c r="H311" s="244">
        <v>21.99</v>
      </c>
      <c r="I311" s="159">
        <v>3</v>
      </c>
      <c r="J311" s="159">
        <v>24</v>
      </c>
      <c r="K311" s="160"/>
      <c r="L311" s="161"/>
      <c r="M311" s="162"/>
      <c r="N311" s="159">
        <v>618480036572</v>
      </c>
      <c r="O311" s="153" t="s">
        <v>104</v>
      </c>
      <c r="P311" s="178" t="s">
        <v>1105</v>
      </c>
      <c r="Q311" s="153" t="s">
        <v>1099</v>
      </c>
      <c r="R311" s="153" t="s">
        <v>100</v>
      </c>
      <c r="S311" s="102">
        <v>46812</v>
      </c>
      <c r="T311"/>
    </row>
    <row r="312" spans="1:20" s="57" customFormat="1" ht="15" customHeight="1" x14ac:dyDescent="0.3">
      <c r="A312" s="166">
        <v>2022</v>
      </c>
      <c r="B312" s="141">
        <v>400566</v>
      </c>
      <c r="C312" s="141" t="s">
        <v>1136</v>
      </c>
      <c r="D312" s="231" t="str">
        <f t="shared" si="14"/>
        <v>EL400566-ST</v>
      </c>
      <c r="E312" s="142" t="s">
        <v>1137</v>
      </c>
      <c r="F312" s="142" t="s">
        <v>96</v>
      </c>
      <c r="G312" s="142" t="s">
        <v>366</v>
      </c>
      <c r="H312" s="244">
        <v>38.99</v>
      </c>
      <c r="I312" s="159">
        <v>2</v>
      </c>
      <c r="J312" s="159" t="s">
        <v>303</v>
      </c>
      <c r="K312" s="160"/>
      <c r="L312" s="161"/>
      <c r="M312" s="162"/>
      <c r="N312" s="159">
        <v>618480044317</v>
      </c>
      <c r="O312" s="153" t="s">
        <v>98</v>
      </c>
      <c r="P312" s="178" t="s">
        <v>1138</v>
      </c>
      <c r="Q312" s="153" t="s">
        <v>1099</v>
      </c>
      <c r="R312" s="153" t="s">
        <v>100</v>
      </c>
      <c r="S312" s="102">
        <v>86341</v>
      </c>
      <c r="T312"/>
    </row>
    <row r="313" spans="1:20" s="57" customFormat="1" ht="15" customHeight="1" x14ac:dyDescent="0.3">
      <c r="A313" s="166">
        <v>2021</v>
      </c>
      <c r="B313" s="141">
        <v>400563</v>
      </c>
      <c r="C313" s="141" t="s">
        <v>1124</v>
      </c>
      <c r="D313" s="231" t="str">
        <f t="shared" si="14"/>
        <v>EL400563-ST</v>
      </c>
      <c r="E313" s="142" t="s">
        <v>1125</v>
      </c>
      <c r="F313" s="142" t="s">
        <v>96</v>
      </c>
      <c r="G313" s="142" t="s">
        <v>366</v>
      </c>
      <c r="H313" s="244">
        <v>38.99</v>
      </c>
      <c r="I313" s="159">
        <v>2</v>
      </c>
      <c r="J313" s="159">
        <v>8</v>
      </c>
      <c r="K313" s="160"/>
      <c r="L313" s="161"/>
      <c r="M313" s="162"/>
      <c r="N313" s="159">
        <v>618480043792</v>
      </c>
      <c r="O313" s="153" t="s">
        <v>104</v>
      </c>
      <c r="P313" s="178" t="s">
        <v>1126</v>
      </c>
      <c r="Q313" s="153" t="s">
        <v>1099</v>
      </c>
      <c r="R313" s="153" t="s">
        <v>100</v>
      </c>
      <c r="S313" s="102">
        <v>78406</v>
      </c>
      <c r="T313"/>
    </row>
    <row r="314" spans="1:20" s="57" customFormat="1" ht="15" customHeight="1" x14ac:dyDescent="0.3">
      <c r="A314" s="166">
        <v>2017</v>
      </c>
      <c r="B314" s="141">
        <v>291140</v>
      </c>
      <c r="C314" s="141" t="s">
        <v>1112</v>
      </c>
      <c r="D314" s="231" t="str">
        <f t="shared" si="14"/>
        <v>EL291140-ST</v>
      </c>
      <c r="E314" s="142" t="s">
        <v>1113</v>
      </c>
      <c r="F314" s="142" t="s">
        <v>96</v>
      </c>
      <c r="G314" s="142" t="s">
        <v>366</v>
      </c>
      <c r="H314" s="244">
        <v>14.99</v>
      </c>
      <c r="I314" s="159">
        <v>3</v>
      </c>
      <c r="J314" s="159">
        <v>48</v>
      </c>
      <c r="K314" s="160"/>
      <c r="L314" s="161"/>
      <c r="M314" s="162"/>
      <c r="N314" s="159">
        <v>618480640366</v>
      </c>
      <c r="O314" s="153" t="s">
        <v>104</v>
      </c>
      <c r="P314" s="178" t="s">
        <v>1114</v>
      </c>
      <c r="Q314" s="153" t="s">
        <v>1099</v>
      </c>
      <c r="R314" s="153" t="s">
        <v>100</v>
      </c>
      <c r="S314" s="102">
        <v>18229</v>
      </c>
      <c r="T314"/>
    </row>
    <row r="315" spans="1:20" s="57" customFormat="1" ht="15" customHeight="1" x14ac:dyDescent="0.3">
      <c r="A315" s="166">
        <v>2023</v>
      </c>
      <c r="B315" s="141">
        <v>251421</v>
      </c>
      <c r="C315" s="141" t="s">
        <v>1115</v>
      </c>
      <c r="D315" s="231" t="str">
        <f t="shared" si="14"/>
        <v>EL251421-ST</v>
      </c>
      <c r="E315" s="142" t="s">
        <v>1116</v>
      </c>
      <c r="F315" s="142" t="s">
        <v>96</v>
      </c>
      <c r="G315" s="142" t="s">
        <v>366</v>
      </c>
      <c r="H315" s="244">
        <v>13.99</v>
      </c>
      <c r="I315" s="159">
        <v>3</v>
      </c>
      <c r="J315" s="159">
        <v>20</v>
      </c>
      <c r="K315" s="160"/>
      <c r="L315" s="161"/>
      <c r="M315" s="162"/>
      <c r="N315" s="159">
        <v>618480046540</v>
      </c>
      <c r="O315" s="153" t="s">
        <v>104</v>
      </c>
      <c r="P315" s="178" t="s">
        <v>1117</v>
      </c>
      <c r="Q315" s="153" t="s">
        <v>1099</v>
      </c>
      <c r="R315" s="153" t="s">
        <v>100</v>
      </c>
      <c r="S315" s="102">
        <v>77645</v>
      </c>
      <c r="T315"/>
    </row>
    <row r="316" spans="1:20" s="57" customFormat="1" ht="15" customHeight="1" x14ac:dyDescent="0.3">
      <c r="A316" s="166">
        <v>2021</v>
      </c>
      <c r="B316" s="141">
        <v>251304</v>
      </c>
      <c r="C316" s="141" t="s">
        <v>1109</v>
      </c>
      <c r="D316" s="231" t="str">
        <f t="shared" si="14"/>
        <v>EL251304-ST</v>
      </c>
      <c r="E316" s="142" t="s">
        <v>1110</v>
      </c>
      <c r="F316" s="142" t="s">
        <v>96</v>
      </c>
      <c r="G316" s="142" t="s">
        <v>366</v>
      </c>
      <c r="H316" s="244">
        <v>14.99</v>
      </c>
      <c r="I316" s="159">
        <v>3</v>
      </c>
      <c r="J316" s="159">
        <v>48</v>
      </c>
      <c r="K316" s="160"/>
      <c r="L316" s="161"/>
      <c r="M316" s="162"/>
      <c r="N316" s="159">
        <v>618480043815</v>
      </c>
      <c r="O316" s="153" t="s">
        <v>104</v>
      </c>
      <c r="P316" s="178" t="s">
        <v>1111</v>
      </c>
      <c r="Q316" s="153" t="s">
        <v>1099</v>
      </c>
      <c r="R316" s="153" t="s">
        <v>100</v>
      </c>
      <c r="S316" s="102">
        <v>71250</v>
      </c>
      <c r="T316"/>
    </row>
    <row r="317" spans="1:20" s="57" customFormat="1" ht="15" customHeight="1" x14ac:dyDescent="0.3">
      <c r="A317" s="166">
        <v>2021</v>
      </c>
      <c r="B317" s="141">
        <v>161000</v>
      </c>
      <c r="C317" s="141" t="s">
        <v>1139</v>
      </c>
      <c r="D317" s="231" t="str">
        <f t="shared" si="14"/>
        <v>EL161000-ST</v>
      </c>
      <c r="E317" s="142" t="s">
        <v>1140</v>
      </c>
      <c r="F317" s="142" t="s">
        <v>96</v>
      </c>
      <c r="G317" s="142" t="s">
        <v>366</v>
      </c>
      <c r="H317" s="244">
        <v>16.989999999999998</v>
      </c>
      <c r="I317" s="159">
        <v>3</v>
      </c>
      <c r="J317" s="159">
        <v>24</v>
      </c>
      <c r="K317" s="160"/>
      <c r="L317" s="161"/>
      <c r="M317" s="162"/>
      <c r="N317" s="159">
        <v>618480046519</v>
      </c>
      <c r="O317" s="153" t="s">
        <v>98</v>
      </c>
      <c r="P317" s="178" t="s">
        <v>1141</v>
      </c>
      <c r="Q317" s="153" t="s">
        <v>1099</v>
      </c>
      <c r="R317" s="153" t="s">
        <v>100</v>
      </c>
      <c r="S317" s="102">
        <v>75591</v>
      </c>
      <c r="T317"/>
    </row>
    <row r="318" spans="1:20" s="57" customFormat="1" ht="15" customHeight="1" x14ac:dyDescent="0.3">
      <c r="A318" s="166">
        <v>2023</v>
      </c>
      <c r="B318" s="141">
        <v>160127</v>
      </c>
      <c r="C318" s="141" t="s">
        <v>1133</v>
      </c>
      <c r="D318" s="231" t="str">
        <f t="shared" si="14"/>
        <v>EL160127-ST</v>
      </c>
      <c r="E318" s="142" t="s">
        <v>1134</v>
      </c>
      <c r="F318" s="142" t="s">
        <v>96</v>
      </c>
      <c r="G318" s="142" t="s">
        <v>366</v>
      </c>
      <c r="H318" s="244">
        <v>19.989999999999998</v>
      </c>
      <c r="I318" s="159">
        <v>3</v>
      </c>
      <c r="J318" s="159">
        <v>96</v>
      </c>
      <c r="K318" s="160"/>
      <c r="L318" s="161"/>
      <c r="M318" s="162"/>
      <c r="N318" s="159">
        <v>618480046557</v>
      </c>
      <c r="O318" s="153" t="s">
        <v>98</v>
      </c>
      <c r="P318" s="178" t="s">
        <v>1135</v>
      </c>
      <c r="Q318" s="153" t="s">
        <v>1099</v>
      </c>
      <c r="R318" s="153" t="s">
        <v>100</v>
      </c>
      <c r="S318" s="102">
        <v>83486</v>
      </c>
      <c r="T318"/>
    </row>
    <row r="319" spans="1:20" s="57" customFormat="1" ht="15" customHeight="1" x14ac:dyDescent="0.3">
      <c r="A319" s="229">
        <v>2025</v>
      </c>
      <c r="B319" s="220">
        <v>96384</v>
      </c>
      <c r="C319" s="220" t="s">
        <v>1151</v>
      </c>
      <c r="D319" s="231" t="str">
        <f>HYPERLINK(Q319,C319)</f>
        <v>EL96384-ST</v>
      </c>
      <c r="E319" s="32" t="s">
        <v>1152</v>
      </c>
      <c r="F319" s="32" t="s">
        <v>96</v>
      </c>
      <c r="G319" s="203" t="s">
        <v>366</v>
      </c>
      <c r="H319" s="236">
        <v>12.5</v>
      </c>
      <c r="I319" s="207">
        <v>3</v>
      </c>
      <c r="J319" s="33"/>
      <c r="K319" s="33"/>
      <c r="L319" s="205"/>
      <c r="M319" s="206"/>
      <c r="N319" s="38">
        <v>889851497739</v>
      </c>
      <c r="O319" s="200" t="s">
        <v>104</v>
      </c>
      <c r="P319" s="216" t="s">
        <v>1153</v>
      </c>
      <c r="Q319" s="32" t="s">
        <v>1099</v>
      </c>
      <c r="R319" s="201" t="s">
        <v>57</v>
      </c>
      <c r="S319" s="32"/>
      <c r="T319"/>
    </row>
    <row r="320" spans="1:20" ht="15" customHeight="1" x14ac:dyDescent="0.3">
      <c r="A320" s="166">
        <v>2023</v>
      </c>
      <c r="B320" s="141">
        <v>94240</v>
      </c>
      <c r="C320" s="141" t="s">
        <v>1130</v>
      </c>
      <c r="D320" s="231" t="str">
        <f>HYPERLINK(P320,C320)</f>
        <v>EL94240-ST</v>
      </c>
      <c r="E320" s="142" t="s">
        <v>1131</v>
      </c>
      <c r="F320" s="142" t="s">
        <v>96</v>
      </c>
      <c r="G320" s="142" t="s">
        <v>366</v>
      </c>
      <c r="H320" s="244">
        <v>18.989999999999998</v>
      </c>
      <c r="I320" s="166">
        <v>3</v>
      </c>
      <c r="L320" s="167"/>
      <c r="N320" s="168">
        <v>889851403075</v>
      </c>
      <c r="O320" s="142" t="s">
        <v>98</v>
      </c>
      <c r="P320" t="s">
        <v>1132</v>
      </c>
      <c r="Q320" s="153" t="s">
        <v>1099</v>
      </c>
      <c r="R320" s="142" t="s">
        <v>100</v>
      </c>
    </row>
    <row r="321" spans="1:20" s="57" customFormat="1" ht="15" customHeight="1" x14ac:dyDescent="0.3">
      <c r="A321" s="166">
        <v>2024</v>
      </c>
      <c r="B321" s="141">
        <v>7369</v>
      </c>
      <c r="C321" s="141" t="s">
        <v>1142</v>
      </c>
      <c r="D321" s="231" t="str">
        <f>HYPERLINK(P321,C321)</f>
        <v>EL7369-ST</v>
      </c>
      <c r="E321" s="142" t="s">
        <v>1143</v>
      </c>
      <c r="F321" s="142" t="s">
        <v>96</v>
      </c>
      <c r="G321" s="142" t="s">
        <v>366</v>
      </c>
      <c r="H321" s="245">
        <v>16.989999999999998</v>
      </c>
      <c r="I321" s="166">
        <v>3</v>
      </c>
      <c r="J321" s="166"/>
      <c r="K321" s="160"/>
      <c r="L321" s="170"/>
      <c r="M321" s="162"/>
      <c r="N321" s="169">
        <v>889851414545</v>
      </c>
      <c r="O321" s="153" t="s">
        <v>104</v>
      </c>
      <c r="P321" t="s">
        <v>1144</v>
      </c>
      <c r="Q321" s="153" t="s">
        <v>1099</v>
      </c>
      <c r="R321" s="142" t="s">
        <v>161</v>
      </c>
      <c r="S321" s="102"/>
      <c r="T321"/>
    </row>
    <row r="322" spans="1:20" s="57" customFormat="1" ht="15" customHeight="1" x14ac:dyDescent="0.3">
      <c r="A322" s="229">
        <v>2025</v>
      </c>
      <c r="B322" s="220" t="s">
        <v>1230</v>
      </c>
      <c r="C322" s="220" t="s">
        <v>1231</v>
      </c>
      <c r="D322" s="231" t="str">
        <f>HYPERLINK(Q322,C322)</f>
        <v>EL95746AD-XL</v>
      </c>
      <c r="E322" s="32" t="s">
        <v>1232</v>
      </c>
      <c r="F322" s="32" t="s">
        <v>96</v>
      </c>
      <c r="G322" s="203" t="s">
        <v>370</v>
      </c>
      <c r="H322" s="236">
        <v>31.99</v>
      </c>
      <c r="I322" s="207">
        <v>1</v>
      </c>
      <c r="J322" s="33"/>
      <c r="K322" s="33"/>
      <c r="L322" s="205"/>
      <c r="M322" s="206"/>
      <c r="N322" s="38">
        <v>889851504710</v>
      </c>
      <c r="O322" s="200" t="s">
        <v>104</v>
      </c>
      <c r="P322" s="216" t="s">
        <v>1223</v>
      </c>
      <c r="Q322" s="32" t="s">
        <v>1157</v>
      </c>
      <c r="R322" s="201" t="s">
        <v>57</v>
      </c>
      <c r="S322" s="32"/>
      <c r="T322"/>
    </row>
    <row r="323" spans="1:20" s="57" customFormat="1" ht="15" customHeight="1" x14ac:dyDescent="0.3">
      <c r="A323" s="229">
        <v>2025</v>
      </c>
      <c r="B323" s="220" t="s">
        <v>1220</v>
      </c>
      <c r="C323" s="220" t="s">
        <v>1221</v>
      </c>
      <c r="D323" s="231" t="str">
        <f>HYPERLINK(Q323,C323)</f>
        <v xml:space="preserve">EL95746AD-S </v>
      </c>
      <c r="E323" s="32" t="s">
        <v>1222</v>
      </c>
      <c r="F323" s="32" t="s">
        <v>96</v>
      </c>
      <c r="G323" s="203" t="s">
        <v>370</v>
      </c>
      <c r="H323" s="236">
        <v>32.49</v>
      </c>
      <c r="I323" s="207">
        <v>1</v>
      </c>
      <c r="J323" s="33"/>
      <c r="K323" s="33"/>
      <c r="L323" s="205"/>
      <c r="M323" s="206"/>
      <c r="N323" s="38">
        <v>889851504703</v>
      </c>
      <c r="O323" s="200" t="s">
        <v>104</v>
      </c>
      <c r="P323" s="216" t="s">
        <v>1223</v>
      </c>
      <c r="Q323" s="32" t="s">
        <v>1157</v>
      </c>
      <c r="R323" s="201" t="s">
        <v>57</v>
      </c>
      <c r="S323" s="32"/>
      <c r="T323"/>
    </row>
    <row r="324" spans="1:20" s="57" customFormat="1" ht="15" customHeight="1" x14ac:dyDescent="0.3">
      <c r="A324" s="229">
        <v>2025</v>
      </c>
      <c r="B324" s="220" t="s">
        <v>1224</v>
      </c>
      <c r="C324" s="220" t="s">
        <v>1225</v>
      </c>
      <c r="D324" s="231" t="str">
        <f>HYPERLINK(Q324,C324)</f>
        <v>EL95746AD-M</v>
      </c>
      <c r="E324" s="32" t="s">
        <v>1226</v>
      </c>
      <c r="F324" s="32" t="s">
        <v>96</v>
      </c>
      <c r="G324" s="203" t="s">
        <v>370</v>
      </c>
      <c r="H324" s="236">
        <v>31.99</v>
      </c>
      <c r="I324" s="207">
        <v>1</v>
      </c>
      <c r="J324" s="33"/>
      <c r="K324" s="33"/>
      <c r="L324" s="205"/>
      <c r="M324" s="206"/>
      <c r="N324" s="38">
        <v>889851491171</v>
      </c>
      <c r="O324" s="200" t="s">
        <v>104</v>
      </c>
      <c r="P324" s="216" t="s">
        <v>1223</v>
      </c>
      <c r="Q324" s="32" t="s">
        <v>1157</v>
      </c>
      <c r="R324" s="201" t="s">
        <v>57</v>
      </c>
      <c r="S324" s="32"/>
      <c r="T324"/>
    </row>
    <row r="325" spans="1:20" s="57" customFormat="1" ht="15" customHeight="1" x14ac:dyDescent="0.3">
      <c r="A325" s="229">
        <v>2025</v>
      </c>
      <c r="B325" s="220" t="s">
        <v>1227</v>
      </c>
      <c r="C325" s="220" t="s">
        <v>1228</v>
      </c>
      <c r="D325" s="231" t="str">
        <f>HYPERLINK(Q325,C325)</f>
        <v>EL95746AD-L</v>
      </c>
      <c r="E325" s="32" t="s">
        <v>1229</v>
      </c>
      <c r="F325" s="32" t="s">
        <v>96</v>
      </c>
      <c r="G325" s="203" t="s">
        <v>370</v>
      </c>
      <c r="H325" s="236">
        <v>31.99</v>
      </c>
      <c r="I325" s="207">
        <v>1</v>
      </c>
      <c r="J325" s="33"/>
      <c r="K325" s="33"/>
      <c r="L325" s="205"/>
      <c r="M325" s="206"/>
      <c r="N325" s="38">
        <v>889851504697</v>
      </c>
      <c r="O325" s="200" t="s">
        <v>104</v>
      </c>
      <c r="P325" s="216" t="s">
        <v>1223</v>
      </c>
      <c r="Q325" s="32" t="s">
        <v>1157</v>
      </c>
      <c r="R325" s="201" t="s">
        <v>57</v>
      </c>
      <c r="S325" s="32"/>
      <c r="T325"/>
    </row>
    <row r="326" spans="1:20" s="57" customFormat="1" ht="15" customHeight="1" x14ac:dyDescent="0.3">
      <c r="A326" s="166">
        <v>2024</v>
      </c>
      <c r="B326" s="141">
        <v>453519</v>
      </c>
      <c r="C326" s="141" t="s">
        <v>1204</v>
      </c>
      <c r="D326" s="231" t="str">
        <f t="shared" ref="D326:D343" si="15">HYPERLINK(P326,C326)</f>
        <v>EL453519-ST</v>
      </c>
      <c r="E326" s="142" t="s">
        <v>1205</v>
      </c>
      <c r="F326" s="142" t="s">
        <v>96</v>
      </c>
      <c r="G326" s="142" t="s">
        <v>154</v>
      </c>
      <c r="H326" s="245">
        <v>19.989999999999998</v>
      </c>
      <c r="I326" s="166">
        <v>3</v>
      </c>
      <c r="J326" s="166"/>
      <c r="K326" s="160"/>
      <c r="L326" s="170"/>
      <c r="M326" s="162"/>
      <c r="N326" s="169">
        <v>889851318447</v>
      </c>
      <c r="O326" s="153" t="s">
        <v>104</v>
      </c>
      <c r="P326" t="s">
        <v>1206</v>
      </c>
      <c r="Q326" s="153" t="s">
        <v>1157</v>
      </c>
      <c r="R326" s="142" t="s">
        <v>161</v>
      </c>
      <c r="S326" s="102"/>
      <c r="T326"/>
    </row>
    <row r="327" spans="1:20" s="57" customFormat="1" ht="15" customHeight="1" x14ac:dyDescent="0.3">
      <c r="A327" s="166">
        <v>2023</v>
      </c>
      <c r="B327" s="141">
        <v>453512</v>
      </c>
      <c r="C327" s="140" t="s">
        <v>1195</v>
      </c>
      <c r="D327" s="231" t="str">
        <f t="shared" si="15"/>
        <v>EL453512-ST</v>
      </c>
      <c r="E327" s="142" t="s">
        <v>1196</v>
      </c>
      <c r="F327" s="142" t="s">
        <v>96</v>
      </c>
      <c r="G327" s="143" t="s">
        <v>370</v>
      </c>
      <c r="H327" s="244">
        <v>15.75</v>
      </c>
      <c r="I327" s="159">
        <v>3</v>
      </c>
      <c r="J327" s="159"/>
      <c r="K327" s="160"/>
      <c r="L327" s="161"/>
      <c r="M327" s="162"/>
      <c r="N327" s="159">
        <v>889851265239</v>
      </c>
      <c r="O327" s="153" t="s">
        <v>150</v>
      </c>
      <c r="P327" t="s">
        <v>1197</v>
      </c>
      <c r="Q327" s="153" t="s">
        <v>1157</v>
      </c>
      <c r="R327" s="153" t="s">
        <v>100</v>
      </c>
      <c r="S327" s="33" t="e">
        <v>#N/A</v>
      </c>
      <c r="T327"/>
    </row>
    <row r="328" spans="1:20" s="57" customFormat="1" ht="15" customHeight="1" x14ac:dyDescent="0.3">
      <c r="A328" s="166">
        <v>2023</v>
      </c>
      <c r="B328" s="141">
        <v>453100</v>
      </c>
      <c r="C328" s="141" t="s">
        <v>1214</v>
      </c>
      <c r="D328" s="231" t="str">
        <f t="shared" si="15"/>
        <v>EL453100-ST</v>
      </c>
      <c r="E328" s="142" t="s">
        <v>1215</v>
      </c>
      <c r="F328" s="142" t="s">
        <v>96</v>
      </c>
      <c r="G328" s="143" t="s">
        <v>370</v>
      </c>
      <c r="H328" s="244">
        <v>31.99</v>
      </c>
      <c r="I328" s="159">
        <v>1</v>
      </c>
      <c r="J328" s="159"/>
      <c r="K328" s="160"/>
      <c r="L328" s="161"/>
      <c r="M328" s="162"/>
      <c r="N328" s="159">
        <v>889851210673</v>
      </c>
      <c r="O328" s="153" t="s">
        <v>98</v>
      </c>
      <c r="P328" s="178" t="s">
        <v>1216</v>
      </c>
      <c r="Q328" s="153" t="s">
        <v>1157</v>
      </c>
      <c r="R328" s="153" t="s">
        <v>100</v>
      </c>
      <c r="S328" s="102" t="e">
        <v>#N/A</v>
      </c>
      <c r="T328"/>
    </row>
    <row r="329" spans="1:20" s="57" customFormat="1" ht="15" customHeight="1" x14ac:dyDescent="0.3">
      <c r="A329" s="166">
        <v>2023</v>
      </c>
      <c r="B329" s="141">
        <v>400568</v>
      </c>
      <c r="C329" s="141" t="s">
        <v>1168</v>
      </c>
      <c r="D329" s="231" t="str">
        <f t="shared" si="15"/>
        <v>EL400568-ST</v>
      </c>
      <c r="E329" s="142" t="s">
        <v>1169</v>
      </c>
      <c r="F329" s="142" t="s">
        <v>96</v>
      </c>
      <c r="G329" s="143" t="s">
        <v>370</v>
      </c>
      <c r="H329" s="244">
        <v>41.99</v>
      </c>
      <c r="I329" s="159">
        <v>1</v>
      </c>
      <c r="J329" s="159"/>
      <c r="K329" s="160"/>
      <c r="L329" s="161"/>
      <c r="M329" s="162"/>
      <c r="N329" s="159">
        <v>618480044331</v>
      </c>
      <c r="O329" s="153" t="s">
        <v>324</v>
      </c>
      <c r="P329" t="s">
        <v>1170</v>
      </c>
      <c r="Q329" s="153" t="s">
        <v>1157</v>
      </c>
      <c r="R329" s="153" t="s">
        <v>100</v>
      </c>
      <c r="S329" s="102" t="e">
        <v>#N/A</v>
      </c>
      <c r="T329"/>
    </row>
    <row r="330" spans="1:20" s="57" customFormat="1" ht="15" customHeight="1" x14ac:dyDescent="0.3">
      <c r="A330" s="166">
        <v>2010</v>
      </c>
      <c r="B330" s="141">
        <v>291160</v>
      </c>
      <c r="C330" s="141" t="s">
        <v>1154</v>
      </c>
      <c r="D330" s="231" t="str">
        <f t="shared" si="15"/>
        <v>EL291160-ST</v>
      </c>
      <c r="E330" s="142" t="s">
        <v>1155</v>
      </c>
      <c r="F330" s="142" t="s">
        <v>96</v>
      </c>
      <c r="G330" s="142" t="s">
        <v>370</v>
      </c>
      <c r="H330" s="244">
        <v>17.989999999999998</v>
      </c>
      <c r="I330" s="159">
        <v>3</v>
      </c>
      <c r="J330" s="159">
        <v>6</v>
      </c>
      <c r="K330" s="160"/>
      <c r="L330" s="161"/>
      <c r="M330" s="38"/>
      <c r="N330" s="159">
        <v>618480686050</v>
      </c>
      <c r="O330" s="153" t="s">
        <v>104</v>
      </c>
      <c r="P330" s="178" t="s">
        <v>1156</v>
      </c>
      <c r="Q330" s="153" t="s">
        <v>1157</v>
      </c>
      <c r="R330" s="153" t="s">
        <v>100</v>
      </c>
      <c r="S330" s="102">
        <v>3424</v>
      </c>
      <c r="T330"/>
    </row>
    <row r="331" spans="1:20" s="57" customFormat="1" ht="15" customHeight="1" x14ac:dyDescent="0.3">
      <c r="A331" s="166">
        <v>2023</v>
      </c>
      <c r="B331" s="141">
        <v>251512</v>
      </c>
      <c r="C331" s="141" t="s">
        <v>1198</v>
      </c>
      <c r="D331" s="231" t="str">
        <f t="shared" si="15"/>
        <v>EL251512-ST</v>
      </c>
      <c r="E331" s="142" t="s">
        <v>1199</v>
      </c>
      <c r="F331" s="142" t="s">
        <v>96</v>
      </c>
      <c r="G331" s="143" t="s">
        <v>370</v>
      </c>
      <c r="H331" s="244">
        <v>19.989999999999998</v>
      </c>
      <c r="I331" s="159">
        <v>3</v>
      </c>
      <c r="J331" s="159"/>
      <c r="K331" s="160"/>
      <c r="L331" s="161"/>
      <c r="M331" s="162"/>
      <c r="N331" s="159">
        <v>889851218013</v>
      </c>
      <c r="O331" s="153" t="s">
        <v>406</v>
      </c>
      <c r="P331" s="178" t="s">
        <v>1200</v>
      </c>
      <c r="Q331" s="153" t="s">
        <v>1157</v>
      </c>
      <c r="R331" s="153" t="s">
        <v>100</v>
      </c>
      <c r="S331" s="102" t="e">
        <v>#N/A</v>
      </c>
      <c r="T331"/>
    </row>
    <row r="332" spans="1:20" s="57" customFormat="1" ht="15" customHeight="1" x14ac:dyDescent="0.3">
      <c r="A332" s="166">
        <v>2023</v>
      </c>
      <c r="B332" s="141">
        <v>251502</v>
      </c>
      <c r="C332" s="141" t="s">
        <v>1211</v>
      </c>
      <c r="D332" s="231" t="str">
        <f t="shared" si="15"/>
        <v>EL251502-ST</v>
      </c>
      <c r="E332" s="142" t="s">
        <v>1212</v>
      </c>
      <c r="F332" s="142" t="s">
        <v>96</v>
      </c>
      <c r="G332" s="143" t="s">
        <v>1209</v>
      </c>
      <c r="H332" s="244">
        <v>29.99</v>
      </c>
      <c r="I332" s="159">
        <v>3</v>
      </c>
      <c r="J332" s="159"/>
      <c r="K332" s="160"/>
      <c r="L332" s="161"/>
      <c r="M332" s="162"/>
      <c r="N332" s="159">
        <v>889851215487</v>
      </c>
      <c r="O332" s="153" t="s">
        <v>98</v>
      </c>
      <c r="P332" s="178" t="s">
        <v>1213</v>
      </c>
      <c r="Q332" s="153" t="s">
        <v>1157</v>
      </c>
      <c r="R332" s="153" t="s">
        <v>100</v>
      </c>
      <c r="S332" s="102" t="e">
        <v>#N/A</v>
      </c>
      <c r="T332"/>
    </row>
    <row r="333" spans="1:20" s="57" customFormat="1" ht="15" customHeight="1" x14ac:dyDescent="0.3">
      <c r="A333" s="166">
        <v>2021</v>
      </c>
      <c r="B333" s="141">
        <v>200361</v>
      </c>
      <c r="C333" s="141" t="s">
        <v>1162</v>
      </c>
      <c r="D333" s="231" t="str">
        <f t="shared" si="15"/>
        <v>EL200361-ST</v>
      </c>
      <c r="E333" s="142" t="s">
        <v>1163</v>
      </c>
      <c r="F333" s="142" t="s">
        <v>96</v>
      </c>
      <c r="G333" s="142" t="s">
        <v>370</v>
      </c>
      <c r="H333" s="244">
        <v>14.99</v>
      </c>
      <c r="I333" s="159">
        <v>3</v>
      </c>
      <c r="J333" s="159">
        <v>36</v>
      </c>
      <c r="K333" s="160"/>
      <c r="L333" s="161"/>
      <c r="M333" s="162"/>
      <c r="N333" s="159">
        <v>618480044157</v>
      </c>
      <c r="O333" s="153" t="s">
        <v>104</v>
      </c>
      <c r="P333" s="178" t="s">
        <v>1164</v>
      </c>
      <c r="Q333" s="153" t="s">
        <v>1157</v>
      </c>
      <c r="R333" s="153" t="s">
        <v>100</v>
      </c>
      <c r="S333" s="102">
        <v>71282</v>
      </c>
      <c r="T333"/>
    </row>
    <row r="334" spans="1:20" s="57" customFormat="1" ht="15" customHeight="1" x14ac:dyDescent="0.3">
      <c r="A334" s="166">
        <v>2010</v>
      </c>
      <c r="B334" s="141">
        <v>200360</v>
      </c>
      <c r="C334" s="141" t="s">
        <v>1165</v>
      </c>
      <c r="D334" s="231" t="str">
        <f t="shared" si="15"/>
        <v>EL200360-ST</v>
      </c>
      <c r="E334" s="142" t="s">
        <v>1166</v>
      </c>
      <c r="F334" s="142" t="s">
        <v>96</v>
      </c>
      <c r="G334" s="142" t="s">
        <v>370</v>
      </c>
      <c r="H334" s="244">
        <v>14.99</v>
      </c>
      <c r="I334" s="159">
        <v>3</v>
      </c>
      <c r="J334" s="159">
        <v>6</v>
      </c>
      <c r="K334" s="160"/>
      <c r="L334" s="161"/>
      <c r="M334" s="162"/>
      <c r="N334" s="159">
        <v>618480686081</v>
      </c>
      <c r="O334" s="153" t="s">
        <v>104</v>
      </c>
      <c r="P334" s="178" t="s">
        <v>1167</v>
      </c>
      <c r="Q334" s="153" t="s">
        <v>1157</v>
      </c>
      <c r="R334" s="153" t="s">
        <v>100</v>
      </c>
      <c r="S334" s="102">
        <v>3357</v>
      </c>
      <c r="T334"/>
    </row>
    <row r="335" spans="1:20" s="57" customFormat="1" ht="15" customHeight="1" x14ac:dyDescent="0.3">
      <c r="A335" s="166">
        <v>2010</v>
      </c>
      <c r="B335" s="141">
        <v>200350</v>
      </c>
      <c r="C335" s="141" t="s">
        <v>1171</v>
      </c>
      <c r="D335" s="231" t="str">
        <f t="shared" si="15"/>
        <v>EL200350-ST</v>
      </c>
      <c r="E335" s="142" t="s">
        <v>1172</v>
      </c>
      <c r="F335" s="142" t="s">
        <v>96</v>
      </c>
      <c r="G335" s="142" t="s">
        <v>370</v>
      </c>
      <c r="H335" s="244">
        <v>15.75</v>
      </c>
      <c r="I335" s="159">
        <v>3</v>
      </c>
      <c r="J335" s="159">
        <v>6</v>
      </c>
      <c r="K335" s="160"/>
      <c r="L335" s="161"/>
      <c r="M335" s="38"/>
      <c r="N335" s="159">
        <v>618480686074</v>
      </c>
      <c r="O335" s="153" t="s">
        <v>104</v>
      </c>
      <c r="P335" s="178" t="s">
        <v>1173</v>
      </c>
      <c r="Q335" s="153" t="s">
        <v>1157</v>
      </c>
      <c r="R335" s="153" t="s">
        <v>100</v>
      </c>
      <c r="S335" s="102">
        <v>18231</v>
      </c>
      <c r="T335"/>
    </row>
    <row r="336" spans="1:20" s="57" customFormat="1" ht="15" customHeight="1" x14ac:dyDescent="0.3">
      <c r="A336" s="166">
        <v>2019</v>
      </c>
      <c r="B336" s="141">
        <v>200345</v>
      </c>
      <c r="C336" s="141" t="s">
        <v>1183</v>
      </c>
      <c r="D336" s="231" t="str">
        <f t="shared" si="15"/>
        <v>EL200345-ST</v>
      </c>
      <c r="E336" s="142" t="s">
        <v>1184</v>
      </c>
      <c r="F336" s="142" t="s">
        <v>96</v>
      </c>
      <c r="G336" s="142" t="s">
        <v>370</v>
      </c>
      <c r="H336" s="244">
        <v>8.25</v>
      </c>
      <c r="I336" s="159">
        <v>3</v>
      </c>
      <c r="J336" s="159">
        <v>36</v>
      </c>
      <c r="K336" s="160"/>
      <c r="L336" s="161"/>
      <c r="M336" s="162"/>
      <c r="N336" s="159">
        <v>618480040838</v>
      </c>
      <c r="O336" s="153" t="s">
        <v>104</v>
      </c>
      <c r="P336" s="178" t="s">
        <v>1185</v>
      </c>
      <c r="Q336" s="153" t="s">
        <v>1157</v>
      </c>
      <c r="R336" s="153" t="s">
        <v>100</v>
      </c>
      <c r="S336" s="102">
        <v>69019</v>
      </c>
      <c r="T336"/>
    </row>
    <row r="337" spans="1:20" s="57" customFormat="1" ht="15" customHeight="1" x14ac:dyDescent="0.3">
      <c r="A337" s="166">
        <v>2019</v>
      </c>
      <c r="B337" s="141">
        <v>200344</v>
      </c>
      <c r="C337" s="141" t="s">
        <v>1189</v>
      </c>
      <c r="D337" s="231" t="str">
        <f t="shared" si="15"/>
        <v>EL200344-ST</v>
      </c>
      <c r="E337" s="142" t="s">
        <v>1190</v>
      </c>
      <c r="F337" s="142" t="s">
        <v>96</v>
      </c>
      <c r="G337" s="142" t="s">
        <v>370</v>
      </c>
      <c r="H337" s="244">
        <v>14.99</v>
      </c>
      <c r="I337" s="159">
        <v>3</v>
      </c>
      <c r="J337" s="159">
        <v>48</v>
      </c>
      <c r="K337" s="160"/>
      <c r="L337" s="161"/>
      <c r="M337" s="162"/>
      <c r="N337" s="159">
        <v>618480040784</v>
      </c>
      <c r="O337" s="153" t="s">
        <v>104</v>
      </c>
      <c r="P337" s="178" t="s">
        <v>1191</v>
      </c>
      <c r="Q337" s="153" t="s">
        <v>1157</v>
      </c>
      <c r="R337" s="153" t="s">
        <v>100</v>
      </c>
      <c r="S337" s="102">
        <v>69018</v>
      </c>
      <c r="T337"/>
    </row>
    <row r="338" spans="1:20" s="57" customFormat="1" ht="15" customHeight="1" x14ac:dyDescent="0.3">
      <c r="A338" s="166">
        <v>2019</v>
      </c>
      <c r="B338" s="141">
        <v>200343</v>
      </c>
      <c r="C338" s="141" t="s">
        <v>1186</v>
      </c>
      <c r="D338" s="231" t="str">
        <f t="shared" si="15"/>
        <v>EL200343-ST</v>
      </c>
      <c r="E338" s="142" t="s">
        <v>1187</v>
      </c>
      <c r="F338" s="142" t="s">
        <v>96</v>
      </c>
      <c r="G338" s="142" t="s">
        <v>370</v>
      </c>
      <c r="H338" s="244">
        <v>14.99</v>
      </c>
      <c r="I338" s="159">
        <v>3</v>
      </c>
      <c r="J338" s="159">
        <v>48</v>
      </c>
      <c r="K338" s="160"/>
      <c r="L338" s="161"/>
      <c r="M338" s="162"/>
      <c r="N338" s="159">
        <v>618480040791</v>
      </c>
      <c r="O338" s="153" t="s">
        <v>104</v>
      </c>
      <c r="P338" s="178" t="s">
        <v>1188</v>
      </c>
      <c r="Q338" s="153" t="s">
        <v>1157</v>
      </c>
      <c r="R338" s="153" t="s">
        <v>100</v>
      </c>
      <c r="S338" s="102">
        <v>69017</v>
      </c>
      <c r="T338"/>
    </row>
    <row r="339" spans="1:20" s="57" customFormat="1" ht="15" customHeight="1" x14ac:dyDescent="0.3">
      <c r="A339" s="166">
        <v>2019</v>
      </c>
      <c r="B339" s="141">
        <v>200342</v>
      </c>
      <c r="C339" s="141" t="s">
        <v>1192</v>
      </c>
      <c r="D339" s="231" t="str">
        <f t="shared" si="15"/>
        <v>EL200342-ST</v>
      </c>
      <c r="E339" s="142" t="s">
        <v>1193</v>
      </c>
      <c r="F339" s="142" t="s">
        <v>96</v>
      </c>
      <c r="G339" s="142" t="s">
        <v>370</v>
      </c>
      <c r="H339" s="244">
        <v>10.75</v>
      </c>
      <c r="I339" s="159">
        <v>3</v>
      </c>
      <c r="J339" s="159">
        <v>48</v>
      </c>
      <c r="K339" s="160"/>
      <c r="L339" s="161"/>
      <c r="M339" s="162"/>
      <c r="N339" s="159">
        <v>618480040821</v>
      </c>
      <c r="O339" s="153" t="s">
        <v>104</v>
      </c>
      <c r="P339" s="178" t="s">
        <v>1194</v>
      </c>
      <c r="Q339" s="153" t="s">
        <v>1157</v>
      </c>
      <c r="R339" s="153" t="s">
        <v>100</v>
      </c>
      <c r="S339" s="102">
        <v>69016</v>
      </c>
      <c r="T339"/>
    </row>
    <row r="340" spans="1:20" s="57" customFormat="1" ht="15" customHeight="1" x14ac:dyDescent="0.3">
      <c r="A340" s="166">
        <v>2021</v>
      </c>
      <c r="B340" s="141">
        <v>200330</v>
      </c>
      <c r="C340" s="141" t="s">
        <v>1177</v>
      </c>
      <c r="D340" s="231" t="str">
        <f t="shared" si="15"/>
        <v>EL200330-ST</v>
      </c>
      <c r="E340" s="142" t="s">
        <v>1178</v>
      </c>
      <c r="F340" s="142" t="s">
        <v>96</v>
      </c>
      <c r="G340" s="142" t="s">
        <v>370</v>
      </c>
      <c r="H340" s="244">
        <v>15.75</v>
      </c>
      <c r="I340" s="159">
        <v>3</v>
      </c>
      <c r="J340" s="159">
        <v>48</v>
      </c>
      <c r="K340" s="160"/>
      <c r="L340" s="161"/>
      <c r="M340" s="162"/>
      <c r="N340" s="159">
        <v>618480686012</v>
      </c>
      <c r="O340" s="153" t="s">
        <v>104</v>
      </c>
      <c r="P340" s="178" t="s">
        <v>1179</v>
      </c>
      <c r="Q340" s="153" t="s">
        <v>1157</v>
      </c>
      <c r="R340" s="153" t="s">
        <v>100</v>
      </c>
      <c r="S340" s="102">
        <v>73957</v>
      </c>
      <c r="T340"/>
    </row>
    <row r="341" spans="1:20" ht="15" customHeight="1" x14ac:dyDescent="0.3">
      <c r="A341" s="166">
        <v>2023</v>
      </c>
      <c r="B341" s="141">
        <v>161107</v>
      </c>
      <c r="C341" s="141" t="s">
        <v>1207</v>
      </c>
      <c r="D341" s="231" t="str">
        <f t="shared" si="15"/>
        <v>EL161107-ST</v>
      </c>
      <c r="E341" s="142" t="s">
        <v>1208</v>
      </c>
      <c r="F341" s="142" t="s">
        <v>96</v>
      </c>
      <c r="G341" s="143" t="s">
        <v>1209</v>
      </c>
      <c r="H341" s="244">
        <v>13.99</v>
      </c>
      <c r="I341" s="159">
        <v>3</v>
      </c>
      <c r="J341" s="159"/>
      <c r="L341" s="161"/>
      <c r="N341" s="159">
        <v>889851215470</v>
      </c>
      <c r="O341" s="153" t="s">
        <v>98</v>
      </c>
      <c r="P341" s="178" t="s">
        <v>1210</v>
      </c>
      <c r="Q341" s="153" t="s">
        <v>1157</v>
      </c>
      <c r="R341" s="153" t="s">
        <v>100</v>
      </c>
      <c r="S341" s="102">
        <v>86055</v>
      </c>
    </row>
    <row r="342" spans="1:20" ht="15" customHeight="1" x14ac:dyDescent="0.3">
      <c r="A342" s="166">
        <v>2022</v>
      </c>
      <c r="B342" s="141">
        <v>161004</v>
      </c>
      <c r="C342" s="141" t="s">
        <v>1174</v>
      </c>
      <c r="D342" s="231" t="str">
        <f t="shared" si="15"/>
        <v>EL161004-ST</v>
      </c>
      <c r="E342" s="142" t="s">
        <v>1175</v>
      </c>
      <c r="F342" s="142" t="s">
        <v>96</v>
      </c>
      <c r="G342" s="142" t="s">
        <v>370</v>
      </c>
      <c r="H342" s="244">
        <v>16.989999999999998</v>
      </c>
      <c r="I342" s="159">
        <v>3</v>
      </c>
      <c r="J342" s="159">
        <v>24</v>
      </c>
      <c r="L342" s="161"/>
      <c r="N342" s="159">
        <v>618480046625</v>
      </c>
      <c r="O342" s="153" t="s">
        <v>98</v>
      </c>
      <c r="P342" s="178" t="s">
        <v>1176</v>
      </c>
      <c r="Q342" s="153" t="s">
        <v>1157</v>
      </c>
      <c r="R342" s="153" t="s">
        <v>100</v>
      </c>
      <c r="S342" s="102">
        <v>84827</v>
      </c>
    </row>
    <row r="343" spans="1:20" ht="15" customHeight="1" x14ac:dyDescent="0.3">
      <c r="A343" s="166">
        <v>2021</v>
      </c>
      <c r="B343" s="141">
        <v>101014</v>
      </c>
      <c r="C343" s="141" t="s">
        <v>1180</v>
      </c>
      <c r="D343" s="231" t="str">
        <f t="shared" si="15"/>
        <v>EL101014-ST</v>
      </c>
      <c r="E343" s="142" t="s">
        <v>1181</v>
      </c>
      <c r="F343" s="142" t="s">
        <v>96</v>
      </c>
      <c r="G343" s="142" t="s">
        <v>370</v>
      </c>
      <c r="H343" s="244">
        <v>9.99</v>
      </c>
      <c r="I343" s="159">
        <v>3</v>
      </c>
      <c r="J343" s="159">
        <v>48</v>
      </c>
      <c r="L343" s="161"/>
      <c r="N343" s="159">
        <v>618480044027</v>
      </c>
      <c r="O343" s="153" t="s">
        <v>104</v>
      </c>
      <c r="P343" s="178" t="s">
        <v>1182</v>
      </c>
      <c r="Q343" s="153" t="s">
        <v>1157</v>
      </c>
      <c r="R343" s="153" t="s">
        <v>100</v>
      </c>
      <c r="S343" s="102">
        <v>72338</v>
      </c>
    </row>
    <row r="344" spans="1:20" ht="15" customHeight="1" x14ac:dyDescent="0.3">
      <c r="A344" s="229">
        <v>2025</v>
      </c>
      <c r="B344" s="220">
        <v>95625</v>
      </c>
      <c r="C344" s="220" t="s">
        <v>1217</v>
      </c>
      <c r="D344" s="231" t="str">
        <f>HYPERLINK(Q344,C344)</f>
        <v>EL95625-ST</v>
      </c>
      <c r="E344" s="32" t="s">
        <v>1218</v>
      </c>
      <c r="F344" s="32" t="s">
        <v>96</v>
      </c>
      <c r="G344" s="203" t="s">
        <v>370</v>
      </c>
      <c r="H344" s="236">
        <v>12.5</v>
      </c>
      <c r="I344" s="207">
        <v>1</v>
      </c>
      <c r="J344" s="33"/>
      <c r="K344" s="33"/>
      <c r="L344" s="205"/>
      <c r="M344" s="206"/>
      <c r="N344" s="38">
        <v>889851482469</v>
      </c>
      <c r="O344" s="200" t="s">
        <v>104</v>
      </c>
      <c r="P344" s="216" t="s">
        <v>1219</v>
      </c>
      <c r="Q344" s="32" t="s">
        <v>1157</v>
      </c>
      <c r="R344" s="201" t="s">
        <v>57</v>
      </c>
      <c r="S344" s="32"/>
    </row>
    <row r="345" spans="1:20" ht="15" customHeight="1" x14ac:dyDescent="0.3">
      <c r="A345" s="166">
        <v>2024</v>
      </c>
      <c r="B345" s="141">
        <v>7393</v>
      </c>
      <c r="C345" s="141" t="s">
        <v>1158</v>
      </c>
      <c r="D345" s="231" t="str">
        <f t="shared" ref="D345:D376" si="16">HYPERLINK(P345,C345)</f>
        <v>EL7393-ST</v>
      </c>
      <c r="E345" s="142" t="s">
        <v>1159</v>
      </c>
      <c r="F345" s="142" t="s">
        <v>96</v>
      </c>
      <c r="G345" s="142" t="s">
        <v>1160</v>
      </c>
      <c r="H345" s="245">
        <v>25.99</v>
      </c>
      <c r="I345" s="166">
        <v>3</v>
      </c>
      <c r="N345" s="169">
        <v>889851420942</v>
      </c>
      <c r="O345" s="153" t="s">
        <v>104</v>
      </c>
      <c r="P345" t="s">
        <v>1161</v>
      </c>
      <c r="Q345" s="153" t="s">
        <v>1157</v>
      </c>
      <c r="R345" s="142" t="s">
        <v>161</v>
      </c>
    </row>
    <row r="346" spans="1:20" s="57" customFormat="1" ht="15" customHeight="1" x14ac:dyDescent="0.3">
      <c r="A346" s="166">
        <v>2024</v>
      </c>
      <c r="B346" s="141">
        <v>7366</v>
      </c>
      <c r="C346" s="141" t="s">
        <v>1201</v>
      </c>
      <c r="D346" s="231" t="str">
        <f t="shared" si="16"/>
        <v>EL7366-ST</v>
      </c>
      <c r="E346" s="142" t="s">
        <v>1202</v>
      </c>
      <c r="F346" s="142" t="s">
        <v>96</v>
      </c>
      <c r="G346" s="142" t="s">
        <v>370</v>
      </c>
      <c r="H346" s="245">
        <v>21.99</v>
      </c>
      <c r="I346" s="166">
        <v>3</v>
      </c>
      <c r="J346" s="166"/>
      <c r="K346" s="160"/>
      <c r="L346" s="170"/>
      <c r="M346" s="162"/>
      <c r="N346" s="169">
        <v>889851429389</v>
      </c>
      <c r="O346" s="153" t="s">
        <v>104</v>
      </c>
      <c r="P346" t="s">
        <v>1203</v>
      </c>
      <c r="Q346" s="153" t="s">
        <v>1157</v>
      </c>
      <c r="R346" s="142" t="s">
        <v>161</v>
      </c>
      <c r="S346" s="102"/>
      <c r="T346"/>
    </row>
    <row r="347" spans="1:20" s="57" customFormat="1" ht="15" customHeight="1" x14ac:dyDescent="0.3">
      <c r="A347" s="166">
        <v>2022</v>
      </c>
      <c r="B347" s="141">
        <v>412801</v>
      </c>
      <c r="C347" s="141" t="s">
        <v>1243</v>
      </c>
      <c r="D347" s="231" t="str">
        <f t="shared" si="16"/>
        <v>EL412801-ST</v>
      </c>
      <c r="E347" s="142" t="s">
        <v>1244</v>
      </c>
      <c r="F347" s="142" t="s">
        <v>96</v>
      </c>
      <c r="G347" s="142" t="s">
        <v>154</v>
      </c>
      <c r="H347" s="244">
        <v>16.989999999999998</v>
      </c>
      <c r="I347" s="159">
        <v>3</v>
      </c>
      <c r="J347" s="159">
        <v>48</v>
      </c>
      <c r="K347" s="160"/>
      <c r="L347" s="161"/>
      <c r="M347" s="162"/>
      <c r="N347" s="159">
        <v>618480043501</v>
      </c>
      <c r="O347" s="153" t="s">
        <v>98</v>
      </c>
      <c r="P347" s="178" t="s">
        <v>1245</v>
      </c>
      <c r="Q347" s="153" t="s">
        <v>1236</v>
      </c>
      <c r="R347" s="153" t="s">
        <v>100</v>
      </c>
      <c r="S347" s="102">
        <v>80794</v>
      </c>
      <c r="T347"/>
    </row>
    <row r="348" spans="1:20" s="57" customFormat="1" ht="15" customHeight="1" x14ac:dyDescent="0.3">
      <c r="A348" s="166">
        <v>2022</v>
      </c>
      <c r="B348" s="141">
        <v>400565</v>
      </c>
      <c r="C348" s="141" t="s">
        <v>1237</v>
      </c>
      <c r="D348" s="231" t="str">
        <f t="shared" si="16"/>
        <v>EL400565-ST</v>
      </c>
      <c r="E348" s="142" t="s">
        <v>1238</v>
      </c>
      <c r="F348" s="142" t="s">
        <v>96</v>
      </c>
      <c r="G348" s="142" t="s">
        <v>154</v>
      </c>
      <c r="H348" s="244">
        <v>38.99</v>
      </c>
      <c r="I348" s="159">
        <v>2</v>
      </c>
      <c r="J348" s="159" t="s">
        <v>303</v>
      </c>
      <c r="K348" s="160"/>
      <c r="L348" s="161"/>
      <c r="M348" s="162"/>
      <c r="N348" s="159">
        <v>618480044300</v>
      </c>
      <c r="O348" s="153" t="s">
        <v>98</v>
      </c>
      <c r="P348" s="178" t="s">
        <v>1239</v>
      </c>
      <c r="Q348" s="153" t="s">
        <v>1236</v>
      </c>
      <c r="R348" s="153" t="s">
        <v>100</v>
      </c>
      <c r="S348" s="102">
        <v>86340</v>
      </c>
      <c r="T348"/>
    </row>
    <row r="349" spans="1:20" s="57" customFormat="1" ht="15" customHeight="1" x14ac:dyDescent="0.3">
      <c r="A349" s="166">
        <v>2022</v>
      </c>
      <c r="B349" s="141">
        <v>337902</v>
      </c>
      <c r="C349" s="141" t="s">
        <v>1233</v>
      </c>
      <c r="D349" s="231" t="str">
        <f t="shared" si="16"/>
        <v>EL337902-ST</v>
      </c>
      <c r="E349" s="142" t="s">
        <v>1234</v>
      </c>
      <c r="F349" s="142" t="s">
        <v>96</v>
      </c>
      <c r="G349" s="142" t="s">
        <v>154</v>
      </c>
      <c r="H349" s="244">
        <v>6.99</v>
      </c>
      <c r="I349" s="159">
        <v>6</v>
      </c>
      <c r="J349" s="159">
        <v>60</v>
      </c>
      <c r="K349" s="160"/>
      <c r="L349" s="161"/>
      <c r="M349" s="162"/>
      <c r="N349" s="159">
        <v>618480046458</v>
      </c>
      <c r="O349" s="153" t="s">
        <v>98</v>
      </c>
      <c r="P349" t="s">
        <v>1235</v>
      </c>
      <c r="Q349" s="153" t="s">
        <v>1236</v>
      </c>
      <c r="R349" s="153" t="s">
        <v>100</v>
      </c>
      <c r="S349" s="102">
        <v>86366</v>
      </c>
      <c r="T349"/>
    </row>
    <row r="350" spans="1:20" s="57" customFormat="1" ht="15" customHeight="1" x14ac:dyDescent="0.3">
      <c r="A350" s="166">
        <v>2024</v>
      </c>
      <c r="B350" s="141">
        <v>7390</v>
      </c>
      <c r="C350" s="141" t="s">
        <v>1240</v>
      </c>
      <c r="D350" s="231" t="str">
        <f t="shared" si="16"/>
        <v>EL7390-ST</v>
      </c>
      <c r="E350" s="142" t="s">
        <v>1241</v>
      </c>
      <c r="F350" s="142" t="s">
        <v>96</v>
      </c>
      <c r="G350" s="142" t="s">
        <v>154</v>
      </c>
      <c r="H350" s="245">
        <v>15.75</v>
      </c>
      <c r="I350" s="166">
        <v>3</v>
      </c>
      <c r="J350" s="166"/>
      <c r="K350" s="160"/>
      <c r="L350" s="170"/>
      <c r="M350" s="162"/>
      <c r="N350" s="169">
        <v>889851425145</v>
      </c>
      <c r="O350" s="153" t="s">
        <v>104</v>
      </c>
      <c r="P350" t="s">
        <v>1242</v>
      </c>
      <c r="Q350" s="153" t="s">
        <v>1236</v>
      </c>
      <c r="R350" s="142" t="s">
        <v>161</v>
      </c>
      <c r="S350" s="102"/>
      <c r="T350"/>
    </row>
    <row r="351" spans="1:20" s="57" customFormat="1" ht="15" customHeight="1" x14ac:dyDescent="0.3">
      <c r="A351" s="166">
        <v>2024</v>
      </c>
      <c r="B351" s="141">
        <v>568007</v>
      </c>
      <c r="C351" s="141" t="s">
        <v>1299</v>
      </c>
      <c r="D351" s="231" t="str">
        <f t="shared" si="16"/>
        <v>EL568007-ST</v>
      </c>
      <c r="E351" s="142" t="s">
        <v>1300</v>
      </c>
      <c r="F351" s="142" t="s">
        <v>96</v>
      </c>
      <c r="G351" s="142" t="s">
        <v>1274</v>
      </c>
      <c r="H351" s="245">
        <v>19.989999999999998</v>
      </c>
      <c r="I351" s="166">
        <v>3</v>
      </c>
      <c r="J351" s="166"/>
      <c r="K351" s="160"/>
      <c r="L351" s="170"/>
      <c r="M351" s="162"/>
      <c r="N351" s="169">
        <v>889851318898</v>
      </c>
      <c r="O351" s="153" t="s">
        <v>104</v>
      </c>
      <c r="P351" t="s">
        <v>1301</v>
      </c>
      <c r="Q351" s="142" t="s">
        <v>963</v>
      </c>
      <c r="R351" s="142" t="s">
        <v>161</v>
      </c>
      <c r="S351" s="102"/>
      <c r="T351"/>
    </row>
    <row r="352" spans="1:20" s="57" customFormat="1" ht="15" customHeight="1" x14ac:dyDescent="0.3">
      <c r="A352" s="166">
        <v>2024</v>
      </c>
      <c r="B352" s="141">
        <v>453522</v>
      </c>
      <c r="C352" s="141" t="s">
        <v>1309</v>
      </c>
      <c r="D352" s="231" t="str">
        <f t="shared" si="16"/>
        <v>EL453522-ST</v>
      </c>
      <c r="E352" s="142" t="s">
        <v>1310</v>
      </c>
      <c r="F352" s="142" t="s">
        <v>96</v>
      </c>
      <c r="G352" s="142" t="s">
        <v>1307</v>
      </c>
      <c r="H352" s="245">
        <v>28.25</v>
      </c>
      <c r="I352" s="166">
        <v>1</v>
      </c>
      <c r="J352" s="166"/>
      <c r="K352" s="160"/>
      <c r="L352" s="170"/>
      <c r="M352" s="162"/>
      <c r="N352" s="169">
        <v>889851318478</v>
      </c>
      <c r="O352" s="153" t="s">
        <v>320</v>
      </c>
      <c r="P352" t="s">
        <v>1311</v>
      </c>
      <c r="Q352" s="142" t="s">
        <v>963</v>
      </c>
      <c r="R352" s="142" t="s">
        <v>161</v>
      </c>
      <c r="S352" s="102"/>
      <c r="T352"/>
    </row>
    <row r="353" spans="1:20" s="57" customFormat="1" ht="15" customHeight="1" x14ac:dyDescent="0.3">
      <c r="A353" s="166">
        <v>2024</v>
      </c>
      <c r="B353" s="141">
        <v>453501</v>
      </c>
      <c r="C353" s="141" t="s">
        <v>1280</v>
      </c>
      <c r="D353" s="231" t="str">
        <f t="shared" si="16"/>
        <v>EL453501-ST</v>
      </c>
      <c r="E353" s="142" t="s">
        <v>1281</v>
      </c>
      <c r="F353" s="142" t="s">
        <v>96</v>
      </c>
      <c r="G353" s="142" t="s">
        <v>1282</v>
      </c>
      <c r="H353" s="245">
        <v>16.989999999999998</v>
      </c>
      <c r="I353" s="166">
        <v>3</v>
      </c>
      <c r="J353" s="166"/>
      <c r="K353" s="160"/>
      <c r="L353" s="170"/>
      <c r="M353" s="162"/>
      <c r="N353" s="169">
        <v>889851318263</v>
      </c>
      <c r="O353" s="153" t="s">
        <v>104</v>
      </c>
      <c r="P353" t="s">
        <v>1283</v>
      </c>
      <c r="Q353" s="142" t="s">
        <v>963</v>
      </c>
      <c r="R353" s="142" t="s">
        <v>161</v>
      </c>
      <c r="S353" s="102"/>
      <c r="T353"/>
    </row>
    <row r="354" spans="1:20" s="57" customFormat="1" ht="15" customHeight="1" x14ac:dyDescent="0.3">
      <c r="A354" s="166">
        <v>2023</v>
      </c>
      <c r="B354" s="141">
        <v>453135</v>
      </c>
      <c r="C354" s="141" t="s">
        <v>1296</v>
      </c>
      <c r="D354" s="231" t="str">
        <f t="shared" si="16"/>
        <v>EL453135-ST</v>
      </c>
      <c r="E354" s="142" t="s">
        <v>1297</v>
      </c>
      <c r="F354" s="142" t="s">
        <v>96</v>
      </c>
      <c r="G354" s="143" t="s">
        <v>1282</v>
      </c>
      <c r="H354" s="244">
        <v>25.99</v>
      </c>
      <c r="I354" s="159"/>
      <c r="J354" s="159"/>
      <c r="K354" s="160"/>
      <c r="L354" s="161"/>
      <c r="M354" s="162"/>
      <c r="N354" s="159">
        <v>889851217870</v>
      </c>
      <c r="O354" s="153" t="s">
        <v>150</v>
      </c>
      <c r="P354" t="s">
        <v>1298</v>
      </c>
      <c r="Q354" s="153" t="s">
        <v>963</v>
      </c>
      <c r="R354" s="153" t="s">
        <v>100</v>
      </c>
      <c r="S354" s="33" t="e">
        <v>#N/A</v>
      </c>
      <c r="T354"/>
    </row>
    <row r="355" spans="1:20" s="57" customFormat="1" ht="15" customHeight="1" x14ac:dyDescent="0.3">
      <c r="A355" s="166">
        <v>2023</v>
      </c>
      <c r="B355" s="141">
        <v>444570</v>
      </c>
      <c r="C355" s="141" t="s">
        <v>1250</v>
      </c>
      <c r="D355" s="231" t="str">
        <f t="shared" si="16"/>
        <v>EL444570-ST</v>
      </c>
      <c r="E355" s="142" t="s">
        <v>1251</v>
      </c>
      <c r="F355" s="142" t="s">
        <v>96</v>
      </c>
      <c r="G355" s="143" t="s">
        <v>963</v>
      </c>
      <c r="H355" s="244">
        <v>58.25</v>
      </c>
      <c r="I355" s="159">
        <v>1</v>
      </c>
      <c r="J355" s="159"/>
      <c r="K355" s="160"/>
      <c r="L355" s="161"/>
      <c r="M355" s="162"/>
      <c r="N355" s="159">
        <v>618480046649</v>
      </c>
      <c r="O355" s="153" t="s">
        <v>324</v>
      </c>
      <c r="P355" t="s">
        <v>1252</v>
      </c>
      <c r="Q355" s="153" t="s">
        <v>963</v>
      </c>
      <c r="R355" s="153" t="s">
        <v>100</v>
      </c>
      <c r="S355" s="102" t="e">
        <v>#N/A</v>
      </c>
      <c r="T355"/>
    </row>
    <row r="356" spans="1:20" s="57" customFormat="1" ht="15" customHeight="1" x14ac:dyDescent="0.3">
      <c r="A356" s="166">
        <v>2023</v>
      </c>
      <c r="B356" s="141">
        <v>444569</v>
      </c>
      <c r="C356" s="141" t="s">
        <v>1302</v>
      </c>
      <c r="D356" s="231" t="str">
        <f t="shared" si="16"/>
        <v>EL444569-ST</v>
      </c>
      <c r="E356" s="142" t="s">
        <v>1303</v>
      </c>
      <c r="F356" s="142" t="s">
        <v>96</v>
      </c>
      <c r="G356" s="142" t="s">
        <v>1282</v>
      </c>
      <c r="H356" s="244">
        <v>38.99</v>
      </c>
      <c r="I356" s="166">
        <v>1</v>
      </c>
      <c r="J356" s="166"/>
      <c r="K356" s="160"/>
      <c r="L356" s="167"/>
      <c r="M356" s="162"/>
      <c r="N356" s="168">
        <v>618480046632</v>
      </c>
      <c r="O356" s="142" t="s">
        <v>98</v>
      </c>
      <c r="P356" t="s">
        <v>1304</v>
      </c>
      <c r="Q356" s="172" t="s">
        <v>963</v>
      </c>
      <c r="R356" s="142" t="s">
        <v>100</v>
      </c>
      <c r="S356" s="102"/>
      <c r="T356"/>
    </row>
    <row r="357" spans="1:20" s="57" customFormat="1" ht="15" customHeight="1" x14ac:dyDescent="0.3">
      <c r="A357" s="166">
        <v>2014</v>
      </c>
      <c r="B357" s="141">
        <v>433600</v>
      </c>
      <c r="C357" s="141" t="s">
        <v>1287</v>
      </c>
      <c r="D357" s="231" t="str">
        <f t="shared" si="16"/>
        <v>EL433600-ST</v>
      </c>
      <c r="E357" s="142" t="s">
        <v>1288</v>
      </c>
      <c r="F357" s="142" t="s">
        <v>96</v>
      </c>
      <c r="G357" s="142" t="s">
        <v>1278</v>
      </c>
      <c r="H357" s="244">
        <v>16.989999999999998</v>
      </c>
      <c r="I357" s="159">
        <v>3</v>
      </c>
      <c r="J357" s="159">
        <v>6</v>
      </c>
      <c r="K357" s="160"/>
      <c r="L357" s="161"/>
      <c r="M357" s="38"/>
      <c r="N357" s="159">
        <v>618480013467</v>
      </c>
      <c r="O357" s="153" t="s">
        <v>104</v>
      </c>
      <c r="P357" s="178" t="s">
        <v>1289</v>
      </c>
      <c r="Q357" s="153" t="s">
        <v>963</v>
      </c>
      <c r="R357" s="153" t="s">
        <v>100</v>
      </c>
      <c r="S357" s="102">
        <v>23286</v>
      </c>
      <c r="T357"/>
    </row>
    <row r="358" spans="1:20" s="57" customFormat="1" ht="15" customHeight="1" x14ac:dyDescent="0.3">
      <c r="A358" s="166">
        <v>2023</v>
      </c>
      <c r="B358" s="141">
        <v>412806</v>
      </c>
      <c r="C358" s="141" t="s">
        <v>1290</v>
      </c>
      <c r="D358" s="231" t="str">
        <f t="shared" si="16"/>
        <v>EL412806-ST</v>
      </c>
      <c r="E358" s="142" t="s">
        <v>1291</v>
      </c>
      <c r="F358" s="142" t="s">
        <v>96</v>
      </c>
      <c r="G358" s="143" t="s">
        <v>963</v>
      </c>
      <c r="H358" s="244">
        <v>20.75</v>
      </c>
      <c r="I358" s="159">
        <v>3</v>
      </c>
      <c r="J358" s="159">
        <v>36</v>
      </c>
      <c r="K358" s="160"/>
      <c r="L358" s="161"/>
      <c r="M358" s="162"/>
      <c r="N358" s="159">
        <v>618480043594</v>
      </c>
      <c r="O358" s="153" t="s">
        <v>98</v>
      </c>
      <c r="P358" s="178" t="s">
        <v>1292</v>
      </c>
      <c r="Q358" s="153" t="s">
        <v>963</v>
      </c>
      <c r="R358" s="153" t="s">
        <v>100</v>
      </c>
      <c r="S358" s="102">
        <v>83490</v>
      </c>
      <c r="T358"/>
    </row>
    <row r="359" spans="1:20" s="57" customFormat="1" ht="15" customHeight="1" x14ac:dyDescent="0.3">
      <c r="A359" s="166">
        <v>2017</v>
      </c>
      <c r="B359" s="141">
        <v>412785</v>
      </c>
      <c r="C359" s="141" t="s">
        <v>1305</v>
      </c>
      <c r="D359" s="231" t="str">
        <f t="shared" si="16"/>
        <v>EL412785-ST</v>
      </c>
      <c r="E359" s="142" t="s">
        <v>1306</v>
      </c>
      <c r="F359" s="142" t="s">
        <v>96</v>
      </c>
      <c r="G359" s="142" t="s">
        <v>1307</v>
      </c>
      <c r="H359" s="244">
        <v>19.989999999999998</v>
      </c>
      <c r="I359" s="159">
        <v>3</v>
      </c>
      <c r="J359" s="159">
        <v>12</v>
      </c>
      <c r="K359" s="160"/>
      <c r="L359" s="161"/>
      <c r="M359" s="162"/>
      <c r="N359" s="159">
        <v>618480034899</v>
      </c>
      <c r="O359" s="153" t="s">
        <v>104</v>
      </c>
      <c r="P359" s="178" t="s">
        <v>1308</v>
      </c>
      <c r="Q359" s="172" t="s">
        <v>963</v>
      </c>
      <c r="R359" s="153" t="s">
        <v>100</v>
      </c>
      <c r="S359" s="102">
        <v>69203</v>
      </c>
      <c r="T359"/>
    </row>
    <row r="360" spans="1:20" s="57" customFormat="1" ht="15" customHeight="1" x14ac:dyDescent="0.3">
      <c r="A360" s="166">
        <v>2017</v>
      </c>
      <c r="B360" s="141">
        <v>412784</v>
      </c>
      <c r="C360" s="141" t="s">
        <v>1293</v>
      </c>
      <c r="D360" s="231" t="str">
        <f t="shared" si="16"/>
        <v>EL412784-ST</v>
      </c>
      <c r="E360" s="142" t="s">
        <v>1294</v>
      </c>
      <c r="F360" s="142" t="s">
        <v>96</v>
      </c>
      <c r="G360" s="142" t="s">
        <v>1274</v>
      </c>
      <c r="H360" s="244">
        <v>19.989999999999998</v>
      </c>
      <c r="I360" s="159">
        <v>3</v>
      </c>
      <c r="J360" s="159">
        <v>12</v>
      </c>
      <c r="K360" s="160"/>
      <c r="L360" s="161"/>
      <c r="M360" s="162"/>
      <c r="N360" s="159">
        <v>618480034721</v>
      </c>
      <c r="O360" s="153" t="s">
        <v>104</v>
      </c>
      <c r="P360" s="178" t="s">
        <v>1295</v>
      </c>
      <c r="Q360" s="153" t="s">
        <v>963</v>
      </c>
      <c r="R360" s="153" t="s">
        <v>100</v>
      </c>
      <c r="S360" s="102">
        <v>41729</v>
      </c>
      <c r="T360"/>
    </row>
    <row r="361" spans="1:20" s="57" customFormat="1" ht="15" customHeight="1" x14ac:dyDescent="0.3">
      <c r="A361" s="166">
        <v>2017</v>
      </c>
      <c r="B361" s="141">
        <v>412783</v>
      </c>
      <c r="C361" s="141" t="s">
        <v>1262</v>
      </c>
      <c r="D361" s="231" t="str">
        <f t="shared" si="16"/>
        <v>EL412783-ST</v>
      </c>
      <c r="E361" s="142" t="s">
        <v>1263</v>
      </c>
      <c r="F361" s="142" t="s">
        <v>96</v>
      </c>
      <c r="G361" s="142" t="s">
        <v>1264</v>
      </c>
      <c r="H361" s="244">
        <v>19.989999999999998</v>
      </c>
      <c r="I361" s="159">
        <v>3</v>
      </c>
      <c r="J361" s="159">
        <v>12</v>
      </c>
      <c r="K361" s="160"/>
      <c r="L361" s="161"/>
      <c r="M361" s="38"/>
      <c r="N361" s="159">
        <v>618480034660</v>
      </c>
      <c r="O361" s="153" t="s">
        <v>104</v>
      </c>
      <c r="P361" s="178" t="s">
        <v>1265</v>
      </c>
      <c r="Q361" s="153" t="s">
        <v>963</v>
      </c>
      <c r="R361" s="153" t="s">
        <v>100</v>
      </c>
      <c r="S361" s="102">
        <v>41728</v>
      </c>
      <c r="T361"/>
    </row>
    <row r="362" spans="1:20" s="57" customFormat="1" ht="15" customHeight="1" x14ac:dyDescent="0.3">
      <c r="A362" s="166">
        <v>2021</v>
      </c>
      <c r="B362" s="141">
        <v>400567</v>
      </c>
      <c r="C362" s="141" t="s">
        <v>1269</v>
      </c>
      <c r="D362" s="231" t="str">
        <f t="shared" si="16"/>
        <v>EL400567-ST</v>
      </c>
      <c r="E362" s="142" t="s">
        <v>1270</v>
      </c>
      <c r="F362" s="142" t="s">
        <v>96</v>
      </c>
      <c r="G362" s="142" t="s">
        <v>963</v>
      </c>
      <c r="H362" s="244">
        <v>38.99</v>
      </c>
      <c r="I362" s="159">
        <v>2</v>
      </c>
      <c r="J362" s="159">
        <v>20</v>
      </c>
      <c r="K362" s="160"/>
      <c r="L362" s="161"/>
      <c r="M362" s="162"/>
      <c r="N362" s="159">
        <v>618480044324</v>
      </c>
      <c r="O362" s="153" t="s">
        <v>104</v>
      </c>
      <c r="P362" s="178" t="s">
        <v>1271</v>
      </c>
      <c r="Q362" s="153" t="s">
        <v>963</v>
      </c>
      <c r="R362" s="153" t="s">
        <v>100</v>
      </c>
      <c r="S362" s="102">
        <v>75589</v>
      </c>
      <c r="T362"/>
    </row>
    <row r="363" spans="1:20" s="57" customFormat="1" ht="15" customHeight="1" x14ac:dyDescent="0.3">
      <c r="A363" s="166">
        <v>2021</v>
      </c>
      <c r="B363" s="141">
        <v>400564</v>
      </c>
      <c r="C363" s="141" t="s">
        <v>1312</v>
      </c>
      <c r="D363" s="231" t="str">
        <f t="shared" si="16"/>
        <v>EL400564-ST</v>
      </c>
      <c r="E363" s="142" t="s">
        <v>1313</v>
      </c>
      <c r="F363" s="142" t="s">
        <v>96</v>
      </c>
      <c r="G363" s="142" t="s">
        <v>1307</v>
      </c>
      <c r="H363" s="244">
        <v>38.99</v>
      </c>
      <c r="I363" s="159">
        <v>2</v>
      </c>
      <c r="J363" s="159">
        <v>20</v>
      </c>
      <c r="K363" s="160"/>
      <c r="L363" s="161"/>
      <c r="M363" s="162"/>
      <c r="N363" s="159">
        <v>618480044294</v>
      </c>
      <c r="O363" s="153" t="s">
        <v>104</v>
      </c>
      <c r="P363" s="178" t="s">
        <v>1314</v>
      </c>
      <c r="Q363" s="153" t="s">
        <v>963</v>
      </c>
      <c r="R363" s="153" t="s">
        <v>100</v>
      </c>
      <c r="S363" s="102">
        <v>78407</v>
      </c>
      <c r="T363"/>
    </row>
    <row r="364" spans="1:20" s="57" customFormat="1" ht="15" customHeight="1" x14ac:dyDescent="0.3">
      <c r="A364" s="166">
        <v>2021</v>
      </c>
      <c r="B364" s="141">
        <v>400562</v>
      </c>
      <c r="C364" s="141" t="s">
        <v>1259</v>
      </c>
      <c r="D364" s="231" t="str">
        <f t="shared" si="16"/>
        <v>EL400562-ST</v>
      </c>
      <c r="E364" s="142" t="s">
        <v>1260</v>
      </c>
      <c r="F364" s="142" t="s">
        <v>96</v>
      </c>
      <c r="G364" s="142" t="s">
        <v>963</v>
      </c>
      <c r="H364" s="244">
        <v>38.99</v>
      </c>
      <c r="I364" s="159">
        <v>2</v>
      </c>
      <c r="J364" s="159">
        <v>18</v>
      </c>
      <c r="K364" s="160"/>
      <c r="L364" s="161"/>
      <c r="M364" s="162"/>
      <c r="N364" s="159">
        <v>618480043648</v>
      </c>
      <c r="O364" s="153" t="s">
        <v>104</v>
      </c>
      <c r="P364" s="178" t="s">
        <v>1261</v>
      </c>
      <c r="Q364" s="153" t="s">
        <v>963</v>
      </c>
      <c r="R364" s="153" t="s">
        <v>100</v>
      </c>
      <c r="S364" s="102">
        <v>73056</v>
      </c>
      <c r="T364"/>
    </row>
    <row r="365" spans="1:20" s="57" customFormat="1" ht="15" customHeight="1" x14ac:dyDescent="0.3">
      <c r="A365" s="166">
        <v>2014</v>
      </c>
      <c r="B365" s="141">
        <v>291152</v>
      </c>
      <c r="C365" s="141" t="s">
        <v>1276</v>
      </c>
      <c r="D365" s="231" t="str">
        <f t="shared" si="16"/>
        <v>EL291152-ST</v>
      </c>
      <c r="E365" s="142" t="s">
        <v>1277</v>
      </c>
      <c r="F365" s="142" t="s">
        <v>96</v>
      </c>
      <c r="G365" s="142" t="s">
        <v>1278</v>
      </c>
      <c r="H365" s="244">
        <v>14.99</v>
      </c>
      <c r="I365" s="159">
        <v>3</v>
      </c>
      <c r="J365" s="159">
        <v>48</v>
      </c>
      <c r="K365" s="160"/>
      <c r="L365" s="161"/>
      <c r="M365" s="162"/>
      <c r="N365" s="159">
        <v>618480013474</v>
      </c>
      <c r="O365" s="153" t="s">
        <v>104</v>
      </c>
      <c r="P365" s="178" t="s">
        <v>1279</v>
      </c>
      <c r="Q365" s="153" t="s">
        <v>963</v>
      </c>
      <c r="R365" s="153" t="s">
        <v>100</v>
      </c>
      <c r="S365" s="102">
        <v>69136</v>
      </c>
      <c r="T365"/>
    </row>
    <row r="366" spans="1:20" s="57" customFormat="1" ht="15" customHeight="1" x14ac:dyDescent="0.3">
      <c r="A366" s="166">
        <v>2010</v>
      </c>
      <c r="B366" s="141">
        <v>291150</v>
      </c>
      <c r="C366" s="141" t="s">
        <v>1272</v>
      </c>
      <c r="D366" s="231" t="str">
        <f t="shared" si="16"/>
        <v>EL291150-ST</v>
      </c>
      <c r="E366" s="142" t="s">
        <v>1273</v>
      </c>
      <c r="F366" s="142" t="s">
        <v>96</v>
      </c>
      <c r="G366" s="142" t="s">
        <v>1274</v>
      </c>
      <c r="H366" s="244">
        <v>14.99</v>
      </c>
      <c r="I366" s="159">
        <v>3</v>
      </c>
      <c r="J366" s="159">
        <v>36</v>
      </c>
      <c r="K366" s="160"/>
      <c r="L366" s="161"/>
      <c r="M366" s="162"/>
      <c r="N366" s="159">
        <v>618480850567</v>
      </c>
      <c r="O366" s="153" t="s">
        <v>104</v>
      </c>
      <c r="P366" s="178" t="s">
        <v>1275</v>
      </c>
      <c r="Q366" s="153" t="s">
        <v>963</v>
      </c>
      <c r="R366" s="153" t="s">
        <v>100</v>
      </c>
      <c r="S366" s="102">
        <v>3423</v>
      </c>
      <c r="T366"/>
    </row>
    <row r="367" spans="1:20" s="57" customFormat="1" ht="15" customHeight="1" x14ac:dyDescent="0.3">
      <c r="A367" s="166">
        <v>2022</v>
      </c>
      <c r="B367" s="141">
        <v>251301</v>
      </c>
      <c r="C367" s="141" t="s">
        <v>1253</v>
      </c>
      <c r="D367" s="231" t="str">
        <f t="shared" si="16"/>
        <v>EL251301-ST</v>
      </c>
      <c r="E367" s="142" t="s">
        <v>1254</v>
      </c>
      <c r="F367" s="142" t="s">
        <v>96</v>
      </c>
      <c r="G367" s="142" t="s">
        <v>963</v>
      </c>
      <c r="H367" s="244">
        <v>31.99</v>
      </c>
      <c r="I367" s="159">
        <v>3</v>
      </c>
      <c r="J367" s="159">
        <v>12</v>
      </c>
      <c r="K367" s="160"/>
      <c r="L367" s="161"/>
      <c r="M367" s="162"/>
      <c r="N367" s="159">
        <v>618480043495</v>
      </c>
      <c r="O367" s="153" t="s">
        <v>98</v>
      </c>
      <c r="P367" s="178" t="s">
        <v>1255</v>
      </c>
      <c r="Q367" s="153" t="s">
        <v>963</v>
      </c>
      <c r="R367" s="153" t="s">
        <v>100</v>
      </c>
      <c r="S367" s="102">
        <v>78288</v>
      </c>
      <c r="T367"/>
    </row>
    <row r="368" spans="1:20" s="57" customFormat="1" ht="15" customHeight="1" x14ac:dyDescent="0.3">
      <c r="A368" s="166">
        <v>2010</v>
      </c>
      <c r="B368" s="141">
        <v>250190</v>
      </c>
      <c r="C368" s="141" t="s">
        <v>1246</v>
      </c>
      <c r="D368" s="231" t="str">
        <f t="shared" si="16"/>
        <v>EL250190-ST</v>
      </c>
      <c r="E368" s="142" t="s">
        <v>1247</v>
      </c>
      <c r="F368" s="142" t="s">
        <v>96</v>
      </c>
      <c r="G368" s="142" t="s">
        <v>1248</v>
      </c>
      <c r="H368" s="244">
        <v>14.99</v>
      </c>
      <c r="I368" s="159">
        <v>3</v>
      </c>
      <c r="J368" s="159">
        <v>36</v>
      </c>
      <c r="K368" s="160"/>
      <c r="L368" s="161"/>
      <c r="M368" s="162"/>
      <c r="N368" s="159">
        <v>618480850765</v>
      </c>
      <c r="O368" s="153" t="s">
        <v>104</v>
      </c>
      <c r="P368" s="178" t="s">
        <v>1249</v>
      </c>
      <c r="Q368" s="153" t="s">
        <v>963</v>
      </c>
      <c r="R368" s="153" t="s">
        <v>100</v>
      </c>
      <c r="S368" s="102">
        <v>3378</v>
      </c>
      <c r="T368"/>
    </row>
    <row r="369" spans="1:20" s="57" customFormat="1" ht="15" customHeight="1" x14ac:dyDescent="0.3">
      <c r="A369" s="166">
        <v>2010</v>
      </c>
      <c r="B369" s="141">
        <v>250180</v>
      </c>
      <c r="C369" s="141" t="s">
        <v>1266</v>
      </c>
      <c r="D369" s="231" t="str">
        <f t="shared" si="16"/>
        <v>EL250180-ST</v>
      </c>
      <c r="E369" s="142" t="s">
        <v>1267</v>
      </c>
      <c r="F369" s="142" t="s">
        <v>96</v>
      </c>
      <c r="G369" s="142" t="s">
        <v>1264</v>
      </c>
      <c r="H369" s="244">
        <v>14.99</v>
      </c>
      <c r="I369" s="159">
        <v>3</v>
      </c>
      <c r="J369" s="159">
        <v>48</v>
      </c>
      <c r="K369" s="160"/>
      <c r="L369" s="161"/>
      <c r="M369" s="162"/>
      <c r="N369" s="159">
        <v>618480850666</v>
      </c>
      <c r="O369" s="153" t="s">
        <v>104</v>
      </c>
      <c r="P369" s="178" t="s">
        <v>1268</v>
      </c>
      <c r="Q369" s="153" t="s">
        <v>963</v>
      </c>
      <c r="R369" s="153" t="s">
        <v>100</v>
      </c>
      <c r="S369" s="102">
        <v>3377</v>
      </c>
      <c r="T369"/>
    </row>
    <row r="370" spans="1:20" s="57" customFormat="1" ht="15" customHeight="1" x14ac:dyDescent="0.3">
      <c r="A370" s="166">
        <v>2024</v>
      </c>
      <c r="B370" s="141">
        <v>7377</v>
      </c>
      <c r="C370" s="141" t="s">
        <v>1284</v>
      </c>
      <c r="D370" s="231" t="str">
        <f t="shared" si="16"/>
        <v>EL7377-ST</v>
      </c>
      <c r="E370" s="142" t="s">
        <v>1285</v>
      </c>
      <c r="F370" s="142" t="s">
        <v>96</v>
      </c>
      <c r="G370" s="142" t="s">
        <v>1274</v>
      </c>
      <c r="H370" s="245">
        <v>15.75</v>
      </c>
      <c r="I370" s="166">
        <v>3</v>
      </c>
      <c r="J370" s="166"/>
      <c r="K370" s="160"/>
      <c r="L370" s="170"/>
      <c r="M370" s="162"/>
      <c r="N370" s="169">
        <v>889851405055</v>
      </c>
      <c r="O370" s="153" t="s">
        <v>104</v>
      </c>
      <c r="P370" t="s">
        <v>1286</v>
      </c>
      <c r="Q370" s="142" t="s">
        <v>963</v>
      </c>
      <c r="R370" s="142" t="s">
        <v>161</v>
      </c>
      <c r="S370" s="102"/>
      <c r="T370"/>
    </row>
    <row r="371" spans="1:20" s="57" customFormat="1" ht="15" customHeight="1" x14ac:dyDescent="0.3">
      <c r="A371" s="166">
        <v>2024</v>
      </c>
      <c r="B371" s="141">
        <v>7376</v>
      </c>
      <c r="C371" s="141" t="s">
        <v>1256</v>
      </c>
      <c r="D371" s="231" t="str">
        <f t="shared" si="16"/>
        <v>EL7376-ST</v>
      </c>
      <c r="E371" s="142" t="s">
        <v>1257</v>
      </c>
      <c r="F371" s="142" t="s">
        <v>96</v>
      </c>
      <c r="G371" s="142" t="s">
        <v>1258</v>
      </c>
      <c r="H371" s="245">
        <v>21.99</v>
      </c>
      <c r="I371" s="166">
        <v>3</v>
      </c>
      <c r="J371" s="166"/>
      <c r="K371" s="160"/>
      <c r="L371" s="170"/>
      <c r="M371" s="162"/>
      <c r="N371" s="169">
        <v>845636001355</v>
      </c>
      <c r="O371" s="153" t="s">
        <v>104</v>
      </c>
      <c r="P371" t="s">
        <v>732</v>
      </c>
      <c r="Q371" s="142" t="s">
        <v>963</v>
      </c>
      <c r="R371" s="142" t="s">
        <v>161</v>
      </c>
      <c r="S371" s="102"/>
      <c r="T371"/>
    </row>
    <row r="372" spans="1:20" s="57" customFormat="1" ht="15" customHeight="1" x14ac:dyDescent="0.3">
      <c r="A372" s="166">
        <v>2023</v>
      </c>
      <c r="B372" s="141">
        <v>453513</v>
      </c>
      <c r="C372" s="141" t="s">
        <v>1331</v>
      </c>
      <c r="D372" s="231" t="str">
        <f t="shared" si="16"/>
        <v>EL453513-ST</v>
      </c>
      <c r="E372" s="142" t="s">
        <v>1332</v>
      </c>
      <c r="F372" s="142" t="s">
        <v>156</v>
      </c>
      <c r="G372" s="142" t="s">
        <v>374</v>
      </c>
      <c r="H372" s="244">
        <v>31.99</v>
      </c>
      <c r="I372" s="166">
        <v>1</v>
      </c>
      <c r="J372" s="166"/>
      <c r="K372" s="160"/>
      <c r="L372" s="167"/>
      <c r="M372" s="162"/>
      <c r="N372" s="168">
        <v>889851318386</v>
      </c>
      <c r="O372" s="142" t="s">
        <v>98</v>
      </c>
      <c r="P372" t="s">
        <v>1333</v>
      </c>
      <c r="Q372" s="153" t="s">
        <v>1318</v>
      </c>
      <c r="R372" s="142" t="s">
        <v>100</v>
      </c>
      <c r="S372" s="102"/>
      <c r="T372"/>
    </row>
    <row r="373" spans="1:20" s="57" customFormat="1" ht="15" customHeight="1" x14ac:dyDescent="0.3">
      <c r="A373" s="166">
        <v>2010</v>
      </c>
      <c r="B373" s="141">
        <v>423800</v>
      </c>
      <c r="C373" s="141" t="s">
        <v>1340</v>
      </c>
      <c r="D373" s="231" t="str">
        <f t="shared" si="16"/>
        <v>EL423800-ST</v>
      </c>
      <c r="E373" s="142" t="s">
        <v>1341</v>
      </c>
      <c r="F373" s="142" t="s">
        <v>96</v>
      </c>
      <c r="G373" s="142" t="s">
        <v>374</v>
      </c>
      <c r="H373" s="244">
        <v>8.25</v>
      </c>
      <c r="I373" s="159">
        <v>3</v>
      </c>
      <c r="J373" s="159">
        <v>96</v>
      </c>
      <c r="K373" s="160"/>
      <c r="L373" s="161"/>
      <c r="M373" s="38"/>
      <c r="N373" s="159">
        <v>618480341164</v>
      </c>
      <c r="O373" s="153" t="s">
        <v>104</v>
      </c>
      <c r="P373" s="178" t="s">
        <v>1342</v>
      </c>
      <c r="Q373" s="153" t="s">
        <v>1318</v>
      </c>
      <c r="R373" s="153" t="s">
        <v>100</v>
      </c>
      <c r="S373" s="102">
        <v>18227</v>
      </c>
      <c r="T373"/>
    </row>
    <row r="374" spans="1:20" s="57" customFormat="1" ht="15" customHeight="1" x14ac:dyDescent="0.3">
      <c r="A374" s="166">
        <v>2010</v>
      </c>
      <c r="B374" s="141">
        <v>423700</v>
      </c>
      <c r="C374" s="141" t="s">
        <v>1346</v>
      </c>
      <c r="D374" s="231" t="str">
        <f t="shared" si="16"/>
        <v>EL423700-ST</v>
      </c>
      <c r="E374" s="142" t="s">
        <v>1347</v>
      </c>
      <c r="F374" s="142" t="s">
        <v>96</v>
      </c>
      <c r="G374" s="142" t="s">
        <v>374</v>
      </c>
      <c r="H374" s="244">
        <v>8.25</v>
      </c>
      <c r="I374" s="159">
        <v>3</v>
      </c>
      <c r="J374" s="159">
        <v>96</v>
      </c>
      <c r="K374" s="160"/>
      <c r="L374" s="161"/>
      <c r="M374" s="38"/>
      <c r="N374" s="159">
        <v>618480341065</v>
      </c>
      <c r="O374" s="153" t="s">
        <v>104</v>
      </c>
      <c r="P374" s="178" t="s">
        <v>1348</v>
      </c>
      <c r="Q374" s="153" t="s">
        <v>1318</v>
      </c>
      <c r="R374" s="153" t="s">
        <v>100</v>
      </c>
      <c r="S374" s="102">
        <v>18228</v>
      </c>
      <c r="T374"/>
    </row>
    <row r="375" spans="1:20" s="57" customFormat="1" ht="15" customHeight="1" x14ac:dyDescent="0.3">
      <c r="A375" s="166">
        <v>2021</v>
      </c>
      <c r="B375" s="141">
        <v>412833</v>
      </c>
      <c r="C375" s="141" t="s">
        <v>1343</v>
      </c>
      <c r="D375" s="231" t="str">
        <f t="shared" si="16"/>
        <v>EL412833-ST</v>
      </c>
      <c r="E375" s="142" t="s">
        <v>1344</v>
      </c>
      <c r="F375" s="142" t="s">
        <v>96</v>
      </c>
      <c r="G375" s="142" t="s">
        <v>374</v>
      </c>
      <c r="H375" s="244">
        <v>14.99</v>
      </c>
      <c r="I375" s="159">
        <v>3</v>
      </c>
      <c r="J375" s="159">
        <v>48</v>
      </c>
      <c r="K375" s="160"/>
      <c r="L375" s="161"/>
      <c r="M375" s="162"/>
      <c r="N375" s="159">
        <v>618480044003</v>
      </c>
      <c r="O375" s="153" t="s">
        <v>104</v>
      </c>
      <c r="P375" s="178" t="s">
        <v>1345</v>
      </c>
      <c r="Q375" s="153" t="s">
        <v>1318</v>
      </c>
      <c r="R375" s="153" t="s">
        <v>100</v>
      </c>
      <c r="S375" s="102">
        <v>72239</v>
      </c>
      <c r="T375"/>
    </row>
    <row r="376" spans="1:20" s="57" customFormat="1" ht="15" customHeight="1" x14ac:dyDescent="0.3">
      <c r="A376" s="166">
        <v>2022</v>
      </c>
      <c r="B376" s="141">
        <v>412832</v>
      </c>
      <c r="C376" s="141" t="s">
        <v>1349</v>
      </c>
      <c r="D376" s="231" t="str">
        <f t="shared" si="16"/>
        <v>EL412832-ST</v>
      </c>
      <c r="E376" s="142" t="s">
        <v>1350</v>
      </c>
      <c r="F376" s="142" t="s">
        <v>96</v>
      </c>
      <c r="G376" s="142" t="s">
        <v>374</v>
      </c>
      <c r="H376" s="244">
        <v>14.99</v>
      </c>
      <c r="I376" s="159">
        <v>3</v>
      </c>
      <c r="J376" s="159">
        <v>48</v>
      </c>
      <c r="K376" s="160"/>
      <c r="L376" s="161"/>
      <c r="M376" s="162"/>
      <c r="N376" s="159">
        <v>618480043990</v>
      </c>
      <c r="O376" s="153" t="s">
        <v>98</v>
      </c>
      <c r="P376" s="178" t="s">
        <v>1351</v>
      </c>
      <c r="Q376" s="153" t="s">
        <v>1318</v>
      </c>
      <c r="R376" s="153" t="s">
        <v>100</v>
      </c>
      <c r="S376" s="102">
        <v>74250</v>
      </c>
      <c r="T376"/>
    </row>
    <row r="377" spans="1:20" s="57" customFormat="1" ht="15" customHeight="1" x14ac:dyDescent="0.3">
      <c r="A377" s="166">
        <v>2023</v>
      </c>
      <c r="B377" s="141">
        <v>251524</v>
      </c>
      <c r="C377" s="141" t="s">
        <v>1355</v>
      </c>
      <c r="D377" s="231" t="str">
        <f t="shared" ref="D377:D408" si="17">HYPERLINK(P377,C377)</f>
        <v>EL251524-ST</v>
      </c>
      <c r="E377" s="142" t="s">
        <v>1356</v>
      </c>
      <c r="F377" s="142" t="s">
        <v>96</v>
      </c>
      <c r="G377" s="143" t="s">
        <v>374</v>
      </c>
      <c r="H377" s="244">
        <v>13.99</v>
      </c>
      <c r="I377" s="159">
        <v>3</v>
      </c>
      <c r="J377" s="159"/>
      <c r="K377" s="160"/>
      <c r="L377" s="161"/>
      <c r="M377" s="162"/>
      <c r="N377" s="159">
        <v>889851220306</v>
      </c>
      <c r="O377" s="153" t="s">
        <v>324</v>
      </c>
      <c r="P377" s="178" t="s">
        <v>1357</v>
      </c>
      <c r="Q377" s="153" t="s">
        <v>1318</v>
      </c>
      <c r="R377" s="153" t="s">
        <v>100</v>
      </c>
      <c r="S377" s="102">
        <v>88525</v>
      </c>
      <c r="T377"/>
    </row>
    <row r="378" spans="1:20" s="57" customFormat="1" ht="15" customHeight="1" x14ac:dyDescent="0.3">
      <c r="A378" s="166">
        <v>2023</v>
      </c>
      <c r="B378" s="141">
        <v>251519</v>
      </c>
      <c r="C378" s="141" t="s">
        <v>1361</v>
      </c>
      <c r="D378" s="231" t="str">
        <f t="shared" si="17"/>
        <v>EL251519-ST</v>
      </c>
      <c r="E378" s="142" t="s">
        <v>1362</v>
      </c>
      <c r="F378" s="142" t="s">
        <v>96</v>
      </c>
      <c r="G378" s="143" t="s">
        <v>374</v>
      </c>
      <c r="H378" s="244">
        <v>19.989999999999998</v>
      </c>
      <c r="I378" s="159">
        <v>3</v>
      </c>
      <c r="J378" s="159"/>
      <c r="K378" s="160"/>
      <c r="L378" s="161"/>
      <c r="M378" s="162"/>
      <c r="N378" s="159">
        <v>889851218112</v>
      </c>
      <c r="O378" s="153" t="s">
        <v>98</v>
      </c>
      <c r="P378" s="178" t="s">
        <v>1363</v>
      </c>
      <c r="Q378" s="153" t="s">
        <v>1318</v>
      </c>
      <c r="R378" s="153" t="s">
        <v>100</v>
      </c>
      <c r="S378" s="102" t="e">
        <v>#N/A</v>
      </c>
      <c r="T378"/>
    </row>
    <row r="379" spans="1:20" s="57" customFormat="1" ht="15" customHeight="1" x14ac:dyDescent="0.3">
      <c r="A379" s="166">
        <v>2023</v>
      </c>
      <c r="B379" s="141">
        <v>251511</v>
      </c>
      <c r="C379" s="141" t="s">
        <v>1325</v>
      </c>
      <c r="D379" s="231" t="str">
        <f t="shared" si="17"/>
        <v>EL251511-ST</v>
      </c>
      <c r="E379" s="142" t="s">
        <v>1326</v>
      </c>
      <c r="F379" s="142" t="s">
        <v>96</v>
      </c>
      <c r="G379" s="142" t="s">
        <v>374</v>
      </c>
      <c r="H379" s="244">
        <v>13.99</v>
      </c>
      <c r="I379" s="159">
        <v>3</v>
      </c>
      <c r="J379" s="159">
        <v>48</v>
      </c>
      <c r="K379" s="160"/>
      <c r="L379" s="161"/>
      <c r="M379" s="162"/>
      <c r="N379" s="159">
        <v>889851217993</v>
      </c>
      <c r="O379" s="153" t="s">
        <v>104</v>
      </c>
      <c r="P379" s="178" t="s">
        <v>1327</v>
      </c>
      <c r="Q379" s="153" t="s">
        <v>1318</v>
      </c>
      <c r="R379" s="153" t="s">
        <v>100</v>
      </c>
      <c r="S379" s="102">
        <v>82360</v>
      </c>
      <c r="T379"/>
    </row>
    <row r="380" spans="1:20" s="57" customFormat="1" ht="15" customHeight="1" x14ac:dyDescent="0.3">
      <c r="A380" s="166">
        <v>2023</v>
      </c>
      <c r="B380" s="141">
        <v>251510</v>
      </c>
      <c r="C380" s="141" t="s">
        <v>1367</v>
      </c>
      <c r="D380" s="231" t="str">
        <f t="shared" si="17"/>
        <v>EL251510-ST</v>
      </c>
      <c r="E380" s="142" t="s">
        <v>1368</v>
      </c>
      <c r="F380" s="142" t="s">
        <v>96</v>
      </c>
      <c r="G380" s="142" t="s">
        <v>374</v>
      </c>
      <c r="H380" s="244">
        <v>19.989999999999998</v>
      </c>
      <c r="I380" s="159">
        <v>3</v>
      </c>
      <c r="J380" s="159"/>
      <c r="K380" s="160"/>
      <c r="L380" s="161"/>
      <c r="M380" s="162"/>
      <c r="N380" s="159">
        <v>889851217962</v>
      </c>
      <c r="O380" s="153" t="s">
        <v>104</v>
      </c>
      <c r="P380" s="178" t="s">
        <v>1369</v>
      </c>
      <c r="Q380" s="153" t="s">
        <v>1318</v>
      </c>
      <c r="R380" s="153" t="s">
        <v>100</v>
      </c>
      <c r="S380" s="102" t="e">
        <v>#N/A</v>
      </c>
      <c r="T380"/>
    </row>
    <row r="381" spans="1:20" s="57" customFormat="1" ht="15" customHeight="1" x14ac:dyDescent="0.3">
      <c r="A381" s="166">
        <v>2023</v>
      </c>
      <c r="B381" s="141">
        <v>161133</v>
      </c>
      <c r="C381" s="141" t="s">
        <v>1322</v>
      </c>
      <c r="D381" s="231" t="str">
        <f t="shared" si="17"/>
        <v>EL161133-ST</v>
      </c>
      <c r="E381" s="142" t="s">
        <v>1323</v>
      </c>
      <c r="F381" s="142" t="s">
        <v>96</v>
      </c>
      <c r="G381" s="143" t="s">
        <v>374</v>
      </c>
      <c r="H381" s="244">
        <v>10.75</v>
      </c>
      <c r="I381" s="159">
        <v>3</v>
      </c>
      <c r="J381" s="159"/>
      <c r="K381" s="160"/>
      <c r="L381" s="161"/>
      <c r="M381" s="162"/>
      <c r="N381" s="159">
        <v>889851222300</v>
      </c>
      <c r="O381" s="153" t="s">
        <v>98</v>
      </c>
      <c r="P381" s="178" t="s">
        <v>1324</v>
      </c>
      <c r="Q381" s="153" t="s">
        <v>1318</v>
      </c>
      <c r="R381" s="153" t="s">
        <v>100</v>
      </c>
      <c r="S381" s="102" t="e">
        <v>#N/A</v>
      </c>
      <c r="T381"/>
    </row>
    <row r="382" spans="1:20" s="57" customFormat="1" ht="15" customHeight="1" x14ac:dyDescent="0.3">
      <c r="A382" s="166">
        <v>2023</v>
      </c>
      <c r="B382" s="141">
        <v>161126</v>
      </c>
      <c r="C382" s="141" t="s">
        <v>1352</v>
      </c>
      <c r="D382" s="231" t="str">
        <f t="shared" si="17"/>
        <v>EL161126-ST</v>
      </c>
      <c r="E382" s="142" t="s">
        <v>1353</v>
      </c>
      <c r="F382" s="142" t="s">
        <v>96</v>
      </c>
      <c r="G382" s="143" t="s">
        <v>374</v>
      </c>
      <c r="H382" s="244">
        <v>10.75</v>
      </c>
      <c r="I382" s="159">
        <v>3</v>
      </c>
      <c r="J382" s="159"/>
      <c r="K382" s="160"/>
      <c r="L382" s="161"/>
      <c r="M382" s="162"/>
      <c r="N382" s="159">
        <v>889851220313</v>
      </c>
      <c r="O382" s="153" t="s">
        <v>324</v>
      </c>
      <c r="P382" s="178" t="s">
        <v>1354</v>
      </c>
      <c r="Q382" s="153" t="s">
        <v>1318</v>
      </c>
      <c r="R382" s="153" t="s">
        <v>100</v>
      </c>
      <c r="S382" s="102" t="e">
        <v>#N/A</v>
      </c>
      <c r="T382"/>
    </row>
    <row r="383" spans="1:20" s="57" customFormat="1" ht="15" customHeight="1" x14ac:dyDescent="0.3">
      <c r="A383" s="166">
        <v>2023</v>
      </c>
      <c r="B383" s="141">
        <v>161116</v>
      </c>
      <c r="C383" s="141" t="s">
        <v>1373</v>
      </c>
      <c r="D383" s="231" t="str">
        <f t="shared" si="17"/>
        <v>EL161116-ST</v>
      </c>
      <c r="E383" s="142" t="s">
        <v>1374</v>
      </c>
      <c r="F383" s="142" t="s">
        <v>96</v>
      </c>
      <c r="G383" s="142" t="s">
        <v>374</v>
      </c>
      <c r="H383" s="244">
        <v>10.99</v>
      </c>
      <c r="I383" s="159">
        <v>3</v>
      </c>
      <c r="J383" s="159"/>
      <c r="K383" s="160"/>
      <c r="L383" s="161"/>
      <c r="M383" s="162"/>
      <c r="N383" s="159">
        <v>889851218037</v>
      </c>
      <c r="O383" s="153" t="s">
        <v>104</v>
      </c>
      <c r="P383" s="178" t="s">
        <v>1375</v>
      </c>
      <c r="Q383" s="153" t="s">
        <v>1318</v>
      </c>
      <c r="R383" s="153" t="s">
        <v>100</v>
      </c>
      <c r="S383" s="102">
        <v>82359</v>
      </c>
      <c r="T383"/>
    </row>
    <row r="384" spans="1:20" s="57" customFormat="1" ht="15" customHeight="1" x14ac:dyDescent="0.3">
      <c r="A384" s="166">
        <v>2023</v>
      </c>
      <c r="B384" s="141">
        <v>161115</v>
      </c>
      <c r="C384" s="141" t="s">
        <v>1364</v>
      </c>
      <c r="D384" s="231" t="str">
        <f t="shared" si="17"/>
        <v>EL161115-ST</v>
      </c>
      <c r="E384" s="142" t="s">
        <v>1365</v>
      </c>
      <c r="F384" s="142" t="s">
        <v>96</v>
      </c>
      <c r="G384" s="142" t="s">
        <v>374</v>
      </c>
      <c r="H384" s="244">
        <v>10.99</v>
      </c>
      <c r="I384" s="159">
        <v>3</v>
      </c>
      <c r="J384" s="159"/>
      <c r="K384" s="160"/>
      <c r="L384" s="161"/>
      <c r="M384" s="162"/>
      <c r="N384" s="159">
        <v>889851218006</v>
      </c>
      <c r="O384" s="153" t="s">
        <v>104</v>
      </c>
      <c r="P384" s="178" t="s">
        <v>1366</v>
      </c>
      <c r="Q384" s="153" t="s">
        <v>1318</v>
      </c>
      <c r="R384" s="153" t="s">
        <v>100</v>
      </c>
      <c r="S384" s="102">
        <v>82138</v>
      </c>
      <c r="T384"/>
    </row>
    <row r="385" spans="1:20" s="57" customFormat="1" ht="15" customHeight="1" x14ac:dyDescent="0.3">
      <c r="A385" s="166">
        <v>2023</v>
      </c>
      <c r="B385" s="141">
        <v>161112</v>
      </c>
      <c r="C385" s="141" t="s">
        <v>1370</v>
      </c>
      <c r="D385" s="231" t="str">
        <f t="shared" si="17"/>
        <v>EL161112-ST</v>
      </c>
      <c r="E385" s="142" t="s">
        <v>1371</v>
      </c>
      <c r="F385" s="142" t="s">
        <v>96</v>
      </c>
      <c r="G385" s="142" t="s">
        <v>374</v>
      </c>
      <c r="H385" s="244">
        <v>10.99</v>
      </c>
      <c r="I385" s="159">
        <v>3</v>
      </c>
      <c r="J385" s="159"/>
      <c r="K385" s="160"/>
      <c r="L385" s="161"/>
      <c r="M385" s="162"/>
      <c r="N385" s="159">
        <v>889851217832</v>
      </c>
      <c r="O385" s="153" t="s">
        <v>104</v>
      </c>
      <c r="P385" t="s">
        <v>1372</v>
      </c>
      <c r="Q385" s="153" t="s">
        <v>1318</v>
      </c>
      <c r="R385" s="153" t="s">
        <v>100</v>
      </c>
      <c r="S385" s="102">
        <v>82358</v>
      </c>
      <c r="T385"/>
    </row>
    <row r="386" spans="1:20" s="57" customFormat="1" ht="15" customHeight="1" x14ac:dyDescent="0.3">
      <c r="A386" s="166">
        <v>2021</v>
      </c>
      <c r="B386" s="141">
        <v>101013</v>
      </c>
      <c r="C386" s="141" t="s">
        <v>1337</v>
      </c>
      <c r="D386" s="231" t="str">
        <f t="shared" si="17"/>
        <v>EL101013-ST</v>
      </c>
      <c r="E386" s="142" t="s">
        <v>1338</v>
      </c>
      <c r="F386" s="142" t="s">
        <v>96</v>
      </c>
      <c r="G386" s="142" t="s">
        <v>374</v>
      </c>
      <c r="H386" s="244">
        <v>9.99</v>
      </c>
      <c r="I386" s="159">
        <v>3</v>
      </c>
      <c r="J386" s="159">
        <v>48</v>
      </c>
      <c r="K386" s="160"/>
      <c r="L386" s="161"/>
      <c r="M386" s="162"/>
      <c r="N386" s="159">
        <v>618480043983</v>
      </c>
      <c r="O386" s="153" t="s">
        <v>104</v>
      </c>
      <c r="P386" s="178" t="s">
        <v>1339</v>
      </c>
      <c r="Q386" s="153" t="s">
        <v>1318</v>
      </c>
      <c r="R386" s="153" t="s">
        <v>100</v>
      </c>
      <c r="S386" s="102">
        <v>73960</v>
      </c>
      <c r="T386"/>
    </row>
    <row r="387" spans="1:20" s="57" customFormat="1" ht="15" customHeight="1" x14ac:dyDescent="0.3">
      <c r="A387" s="166">
        <v>2021</v>
      </c>
      <c r="B387" s="141">
        <v>101012</v>
      </c>
      <c r="C387" s="141" t="s">
        <v>1319</v>
      </c>
      <c r="D387" s="231" t="str">
        <f t="shared" si="17"/>
        <v>EL101012-ST</v>
      </c>
      <c r="E387" s="142" t="s">
        <v>1320</v>
      </c>
      <c r="F387" s="142" t="s">
        <v>96</v>
      </c>
      <c r="G387" s="142" t="s">
        <v>374</v>
      </c>
      <c r="H387" s="244">
        <v>9.99</v>
      </c>
      <c r="I387" s="159">
        <v>3</v>
      </c>
      <c r="J387" s="159">
        <v>48</v>
      </c>
      <c r="K387" s="160"/>
      <c r="L387" s="161"/>
      <c r="M387" s="162"/>
      <c r="N387" s="159">
        <v>618480043976</v>
      </c>
      <c r="O387" s="153" t="s">
        <v>104</v>
      </c>
      <c r="P387" s="178" t="s">
        <v>1321</v>
      </c>
      <c r="Q387" s="153" t="s">
        <v>1318</v>
      </c>
      <c r="R387" s="153" t="s">
        <v>100</v>
      </c>
      <c r="S387" s="102">
        <v>71644</v>
      </c>
      <c r="T387"/>
    </row>
    <row r="388" spans="1:20" s="57" customFormat="1" ht="15" customHeight="1" x14ac:dyDescent="0.3">
      <c r="A388" s="166">
        <v>2010</v>
      </c>
      <c r="B388" s="141">
        <v>101000</v>
      </c>
      <c r="C388" s="141" t="s">
        <v>1315</v>
      </c>
      <c r="D388" s="231" t="str">
        <f t="shared" si="17"/>
        <v>EL101000-ST</v>
      </c>
      <c r="E388" s="142" t="s">
        <v>1316</v>
      </c>
      <c r="F388" s="142" t="s">
        <v>96</v>
      </c>
      <c r="G388" s="142" t="s">
        <v>374</v>
      </c>
      <c r="H388" s="244">
        <v>6.99</v>
      </c>
      <c r="I388" s="159">
        <v>3</v>
      </c>
      <c r="J388" s="159">
        <v>96</v>
      </c>
      <c r="K388" s="160"/>
      <c r="L388" s="161"/>
      <c r="M388" s="38"/>
      <c r="N388" s="159">
        <v>618480340969</v>
      </c>
      <c r="O388" s="153" t="s">
        <v>104</v>
      </c>
      <c r="P388" s="178" t="s">
        <v>1317</v>
      </c>
      <c r="Q388" s="153" t="s">
        <v>1318</v>
      </c>
      <c r="R388" s="153" t="s">
        <v>100</v>
      </c>
      <c r="S388" s="102">
        <v>18233</v>
      </c>
      <c r="T388"/>
    </row>
    <row r="389" spans="1:20" s="57" customFormat="1" ht="15" customHeight="1" x14ac:dyDescent="0.3">
      <c r="A389" s="166">
        <v>2009</v>
      </c>
      <c r="B389" s="141">
        <v>100600</v>
      </c>
      <c r="C389" s="141" t="s">
        <v>1334</v>
      </c>
      <c r="D389" s="231" t="str">
        <f t="shared" si="17"/>
        <v>EL100600-ST</v>
      </c>
      <c r="E389" s="142" t="s">
        <v>1335</v>
      </c>
      <c r="F389" s="142" t="s">
        <v>96</v>
      </c>
      <c r="G389" s="142" t="s">
        <v>374</v>
      </c>
      <c r="H389" s="244">
        <v>6.99</v>
      </c>
      <c r="I389" s="159">
        <v>3</v>
      </c>
      <c r="J389" s="159">
        <v>96</v>
      </c>
      <c r="K389" s="160"/>
      <c r="L389" s="161"/>
      <c r="M389" s="38"/>
      <c r="N389" s="159">
        <v>618480340563</v>
      </c>
      <c r="O389" s="153" t="s">
        <v>104</v>
      </c>
      <c r="P389" s="178" t="s">
        <v>1336</v>
      </c>
      <c r="Q389" s="153" t="s">
        <v>1318</v>
      </c>
      <c r="R389" s="153" t="s">
        <v>100</v>
      </c>
      <c r="S389" s="102">
        <v>18234</v>
      </c>
      <c r="T389"/>
    </row>
    <row r="390" spans="1:20" s="57" customFormat="1" ht="15" customHeight="1" x14ac:dyDescent="0.3">
      <c r="A390" s="166">
        <v>2024</v>
      </c>
      <c r="B390" s="141">
        <v>7372</v>
      </c>
      <c r="C390" s="141" t="s">
        <v>1358</v>
      </c>
      <c r="D390" s="231" t="str">
        <f t="shared" si="17"/>
        <v>EL7372-ST</v>
      </c>
      <c r="E390" s="142" t="s">
        <v>1359</v>
      </c>
      <c r="F390" s="142" t="s">
        <v>96</v>
      </c>
      <c r="G390" s="142" t="s">
        <v>374</v>
      </c>
      <c r="H390" s="245">
        <v>19.989999999999998</v>
      </c>
      <c r="I390" s="166">
        <v>3</v>
      </c>
      <c r="J390" s="166"/>
      <c r="K390" s="160"/>
      <c r="L390" s="170"/>
      <c r="M390" s="162"/>
      <c r="N390" s="169">
        <v>889851452776</v>
      </c>
      <c r="O390" s="153" t="s">
        <v>104</v>
      </c>
      <c r="P390" t="s">
        <v>1360</v>
      </c>
      <c r="Q390" s="153" t="s">
        <v>1318</v>
      </c>
      <c r="R390" s="142" t="s">
        <v>161</v>
      </c>
      <c r="S390" s="102"/>
      <c r="T390"/>
    </row>
    <row r="391" spans="1:20" s="57" customFormat="1" ht="15" customHeight="1" x14ac:dyDescent="0.3">
      <c r="A391" s="166">
        <v>2024</v>
      </c>
      <c r="B391" s="141">
        <v>7371</v>
      </c>
      <c r="C391" s="141" t="s">
        <v>1328</v>
      </c>
      <c r="D391" s="231" t="str">
        <f t="shared" si="17"/>
        <v>EL7371-ST</v>
      </c>
      <c r="E391" s="142" t="s">
        <v>1329</v>
      </c>
      <c r="F391" s="142" t="s">
        <v>156</v>
      </c>
      <c r="G391" s="142" t="s">
        <v>374</v>
      </c>
      <c r="H391" s="245">
        <v>19.989999999999998</v>
      </c>
      <c r="I391" s="166">
        <v>3</v>
      </c>
      <c r="J391" s="166"/>
      <c r="K391" s="160"/>
      <c r="L391" s="170"/>
      <c r="M391" s="162"/>
      <c r="N391" s="169">
        <v>889851432556</v>
      </c>
      <c r="O391" s="153" t="s">
        <v>104</v>
      </c>
      <c r="P391" t="s">
        <v>1330</v>
      </c>
      <c r="Q391" s="153" t="s">
        <v>1318</v>
      </c>
      <c r="R391" s="142" t="s">
        <v>161</v>
      </c>
      <c r="S391" s="102"/>
      <c r="T391"/>
    </row>
    <row r="392" spans="1:20" s="57" customFormat="1" ht="15" customHeight="1" x14ac:dyDescent="0.3">
      <c r="A392" s="166">
        <v>2015</v>
      </c>
      <c r="B392" s="141">
        <v>290055</v>
      </c>
      <c r="C392" s="141" t="s">
        <v>1376</v>
      </c>
      <c r="D392" s="231" t="str">
        <f t="shared" si="17"/>
        <v>EL290055-ST</v>
      </c>
      <c r="E392" s="142" t="s">
        <v>1377</v>
      </c>
      <c r="F392" s="142" t="s">
        <v>96</v>
      </c>
      <c r="G392" s="142" t="s">
        <v>1378</v>
      </c>
      <c r="H392" s="244">
        <v>14.99</v>
      </c>
      <c r="I392" s="159">
        <v>3</v>
      </c>
      <c r="J392" s="159">
        <v>6</v>
      </c>
      <c r="K392" s="160"/>
      <c r="L392" s="161"/>
      <c r="M392" s="162"/>
      <c r="N392" s="159">
        <v>618480027617</v>
      </c>
      <c r="O392" s="153" t="s">
        <v>104</v>
      </c>
      <c r="P392" s="178" t="s">
        <v>1379</v>
      </c>
      <c r="Q392" s="153" t="s">
        <v>1380</v>
      </c>
      <c r="R392" s="153" t="s">
        <v>100</v>
      </c>
      <c r="S392" s="102">
        <v>37008</v>
      </c>
      <c r="T392"/>
    </row>
    <row r="393" spans="1:20" s="57" customFormat="1" ht="15" customHeight="1" x14ac:dyDescent="0.3">
      <c r="A393" s="166">
        <v>2016</v>
      </c>
      <c r="B393" s="141">
        <v>251100</v>
      </c>
      <c r="C393" s="141" t="s">
        <v>1381</v>
      </c>
      <c r="D393" s="231" t="str">
        <f t="shared" si="17"/>
        <v>EL251100-ST</v>
      </c>
      <c r="E393" s="142" t="s">
        <v>1382</v>
      </c>
      <c r="F393" s="142" t="s">
        <v>96</v>
      </c>
      <c r="G393" s="142" t="s">
        <v>1378</v>
      </c>
      <c r="H393" s="244">
        <v>9.5</v>
      </c>
      <c r="I393" s="159">
        <v>6</v>
      </c>
      <c r="J393" s="159">
        <v>48</v>
      </c>
      <c r="K393" s="160"/>
      <c r="L393" s="161"/>
      <c r="M393" s="162"/>
      <c r="N393" s="159">
        <v>618480027709</v>
      </c>
      <c r="O393" s="153" t="s">
        <v>136</v>
      </c>
      <c r="P393" s="179" t="s">
        <v>1383</v>
      </c>
      <c r="Q393" s="153" t="s">
        <v>1380</v>
      </c>
      <c r="R393" s="153" t="s">
        <v>138</v>
      </c>
      <c r="S393" s="33">
        <v>69067</v>
      </c>
      <c r="T393"/>
    </row>
    <row r="394" spans="1:20" s="57" customFormat="1" ht="15" customHeight="1" x14ac:dyDescent="0.3">
      <c r="A394" s="166">
        <v>2016</v>
      </c>
      <c r="B394" s="141">
        <v>251090</v>
      </c>
      <c r="C394" s="141" t="s">
        <v>1387</v>
      </c>
      <c r="D394" s="231" t="str">
        <f t="shared" si="17"/>
        <v>EL251090-ST</v>
      </c>
      <c r="E394" s="142" t="s">
        <v>1388</v>
      </c>
      <c r="F394" s="142" t="s">
        <v>96</v>
      </c>
      <c r="G394" s="142" t="s">
        <v>1378</v>
      </c>
      <c r="H394" s="244">
        <v>7.5</v>
      </c>
      <c r="I394" s="159">
        <v>6</v>
      </c>
      <c r="J394" s="159">
        <v>48</v>
      </c>
      <c r="K394" s="160"/>
      <c r="L394" s="161"/>
      <c r="M394" s="162"/>
      <c r="N394" s="159">
        <v>618480027716</v>
      </c>
      <c r="O394" s="153" t="s">
        <v>136</v>
      </c>
      <c r="P394" s="179" t="s">
        <v>1389</v>
      </c>
      <c r="Q394" s="153" t="s">
        <v>1380</v>
      </c>
      <c r="R394" s="153" t="s">
        <v>138</v>
      </c>
      <c r="S394" s="33">
        <v>37009</v>
      </c>
      <c r="T394"/>
    </row>
    <row r="395" spans="1:20" s="57" customFormat="1" ht="15" customHeight="1" x14ac:dyDescent="0.3">
      <c r="A395" s="166">
        <v>2023</v>
      </c>
      <c r="B395" s="141">
        <v>161125</v>
      </c>
      <c r="C395" s="141" t="s">
        <v>1390</v>
      </c>
      <c r="D395" s="231" t="str">
        <f t="shared" si="17"/>
        <v>EL161125-ST</v>
      </c>
      <c r="E395" s="142" t="s">
        <v>1391</v>
      </c>
      <c r="F395" s="142" t="s">
        <v>96</v>
      </c>
      <c r="G395" s="143" t="s">
        <v>1378</v>
      </c>
      <c r="H395" s="244">
        <v>13.99</v>
      </c>
      <c r="I395" s="159">
        <v>3</v>
      </c>
      <c r="J395" s="159"/>
      <c r="K395" s="160"/>
      <c r="L395" s="161"/>
      <c r="M395" s="162"/>
      <c r="N395" s="159">
        <v>889851220283</v>
      </c>
      <c r="O395" s="153" t="s">
        <v>324</v>
      </c>
      <c r="P395" s="178" t="s">
        <v>1392</v>
      </c>
      <c r="Q395" s="153" t="s">
        <v>1380</v>
      </c>
      <c r="R395" s="153" t="s">
        <v>100</v>
      </c>
      <c r="S395" s="102">
        <v>85667</v>
      </c>
      <c r="T395"/>
    </row>
    <row r="396" spans="1:20" s="57" customFormat="1" ht="15" customHeight="1" x14ac:dyDescent="0.3">
      <c r="A396" s="166">
        <v>2023</v>
      </c>
      <c r="B396" s="141">
        <v>161123</v>
      </c>
      <c r="C396" s="141" t="s">
        <v>1384</v>
      </c>
      <c r="D396" s="231" t="str">
        <f t="shared" si="17"/>
        <v>EL161123-ST</v>
      </c>
      <c r="E396" s="142" t="s">
        <v>1385</v>
      </c>
      <c r="F396" s="142" t="s">
        <v>96</v>
      </c>
      <c r="G396" s="143" t="s">
        <v>1378</v>
      </c>
      <c r="H396" s="244">
        <v>13.99</v>
      </c>
      <c r="I396" s="159">
        <v>3</v>
      </c>
      <c r="J396" s="159"/>
      <c r="K396" s="160"/>
      <c r="L396" s="161"/>
      <c r="M396" s="162"/>
      <c r="N396" s="159">
        <v>889851220252</v>
      </c>
      <c r="O396" s="153" t="s">
        <v>98</v>
      </c>
      <c r="P396" s="178" t="s">
        <v>1386</v>
      </c>
      <c r="Q396" s="153" t="s">
        <v>1380</v>
      </c>
      <c r="R396" s="153" t="s">
        <v>100</v>
      </c>
      <c r="S396" s="102" t="e">
        <v>#N/A</v>
      </c>
      <c r="T396"/>
    </row>
    <row r="397" spans="1:20" s="57" customFormat="1" ht="15" customHeight="1" x14ac:dyDescent="0.3">
      <c r="A397" s="230">
        <v>2025</v>
      </c>
      <c r="B397" s="140" t="s">
        <v>4587</v>
      </c>
      <c r="C397" s="141" t="s">
        <v>4588</v>
      </c>
      <c r="D397" s="235" t="str">
        <f t="shared" si="17"/>
        <v>EL96925AD-ST</v>
      </c>
      <c r="E397" s="142" t="s">
        <v>4607</v>
      </c>
      <c r="F397" s="142" t="s">
        <v>1395</v>
      </c>
      <c r="G397" s="142" t="s">
        <v>1958</v>
      </c>
      <c r="H397" s="245">
        <v>15.5</v>
      </c>
      <c r="I397" s="166">
        <v>3</v>
      </c>
      <c r="J397" s="166"/>
      <c r="K397" s="160"/>
      <c r="L397" s="170"/>
      <c r="M397" s="162"/>
      <c r="N397" s="169">
        <v>889851528877</v>
      </c>
      <c r="O397" s="153" t="s">
        <v>3218</v>
      </c>
      <c r="P397" s="216" t="s">
        <v>4590</v>
      </c>
      <c r="Q397" s="142" t="s">
        <v>4589</v>
      </c>
      <c r="R397" s="142" t="s">
        <v>157</v>
      </c>
      <c r="S397" s="102"/>
      <c r="T397"/>
    </row>
    <row r="398" spans="1:20" s="57" customFormat="1" ht="15" customHeight="1" x14ac:dyDescent="0.3">
      <c r="A398" s="166">
        <v>2024</v>
      </c>
      <c r="B398" s="140" t="s">
        <v>1407</v>
      </c>
      <c r="C398" s="141" t="s">
        <v>1408</v>
      </c>
      <c r="D398" s="234" t="str">
        <f t="shared" si="17"/>
        <v>EL7451-ST</v>
      </c>
      <c r="E398" s="215" t="s">
        <v>1409</v>
      </c>
      <c r="F398" s="142" t="s">
        <v>1395</v>
      </c>
      <c r="G398" s="142" t="s">
        <v>1395</v>
      </c>
      <c r="H398" s="245">
        <v>13.99</v>
      </c>
      <c r="I398" s="166">
        <v>3</v>
      </c>
      <c r="J398" s="166"/>
      <c r="K398" s="160"/>
      <c r="L398" s="170"/>
      <c r="M398" s="162"/>
      <c r="N398" s="169">
        <v>889851390238</v>
      </c>
      <c r="O398" s="153" t="s">
        <v>104</v>
      </c>
      <c r="P398" s="216" t="s">
        <v>1410</v>
      </c>
      <c r="Q398" s="153" t="s">
        <v>1397</v>
      </c>
      <c r="R398" s="142" t="s">
        <v>1411</v>
      </c>
      <c r="S398" s="102"/>
      <c r="T398"/>
    </row>
    <row r="399" spans="1:20" s="57" customFormat="1" ht="15" customHeight="1" x14ac:dyDescent="0.3">
      <c r="A399" s="166">
        <v>2024</v>
      </c>
      <c r="B399" s="140" t="s">
        <v>1412</v>
      </c>
      <c r="C399" s="141" t="s">
        <v>1413</v>
      </c>
      <c r="D399" s="234" t="str">
        <f t="shared" si="17"/>
        <v>EL251597AD-ST</v>
      </c>
      <c r="E399" s="215" t="s">
        <v>1414</v>
      </c>
      <c r="F399" s="142" t="s">
        <v>1395</v>
      </c>
      <c r="G399" s="142" t="s">
        <v>1395</v>
      </c>
      <c r="H399" s="245">
        <v>8.99</v>
      </c>
      <c r="I399" s="166">
        <v>3</v>
      </c>
      <c r="J399" s="166"/>
      <c r="K399" s="160"/>
      <c r="L399" s="170"/>
      <c r="M399" s="162"/>
      <c r="N399" s="169">
        <v>889851289891</v>
      </c>
      <c r="O399" s="153" t="s">
        <v>104</v>
      </c>
      <c r="P399" s="216" t="s">
        <v>1415</v>
      </c>
      <c r="Q399" s="153" t="s">
        <v>1397</v>
      </c>
      <c r="R399" s="142" t="s">
        <v>1411</v>
      </c>
      <c r="S399" s="102"/>
      <c r="T399"/>
    </row>
    <row r="400" spans="1:20" ht="15" customHeight="1" x14ac:dyDescent="0.3">
      <c r="A400" s="166">
        <v>2018</v>
      </c>
      <c r="B400" s="141">
        <v>440561</v>
      </c>
      <c r="C400" s="141" t="s">
        <v>1404</v>
      </c>
      <c r="D400" s="231" t="str">
        <f t="shared" si="17"/>
        <v>EL440561-ST</v>
      </c>
      <c r="E400" s="142" t="s">
        <v>1405</v>
      </c>
      <c r="F400" s="142" t="s">
        <v>1395</v>
      </c>
      <c r="G400" s="142" t="s">
        <v>1395</v>
      </c>
      <c r="H400" s="244">
        <v>9.99</v>
      </c>
      <c r="I400" s="159">
        <v>3</v>
      </c>
      <c r="J400" s="159">
        <v>125</v>
      </c>
      <c r="L400" s="161"/>
      <c r="N400" s="159">
        <v>618480038286</v>
      </c>
      <c r="O400" s="153" t="s">
        <v>104</v>
      </c>
      <c r="P400" s="178" t="s">
        <v>1406</v>
      </c>
      <c r="Q400" s="153" t="s">
        <v>1397</v>
      </c>
      <c r="R400" s="153" t="s">
        <v>100</v>
      </c>
      <c r="S400" s="102">
        <v>69314</v>
      </c>
    </row>
    <row r="401" spans="1:20" ht="15" customHeight="1" x14ac:dyDescent="0.3">
      <c r="A401" s="166">
        <v>2021</v>
      </c>
      <c r="B401" s="141">
        <v>430198</v>
      </c>
      <c r="C401" s="141" t="s">
        <v>1398</v>
      </c>
      <c r="D401" s="231" t="str">
        <f t="shared" si="17"/>
        <v>EL430198-ST</v>
      </c>
      <c r="E401" s="142" t="s">
        <v>1399</v>
      </c>
      <c r="F401" s="142" t="s">
        <v>1395</v>
      </c>
      <c r="G401" s="142" t="s">
        <v>1395</v>
      </c>
      <c r="H401" s="244">
        <v>9.99</v>
      </c>
      <c r="I401" s="159">
        <v>3</v>
      </c>
      <c r="J401" s="159">
        <v>200</v>
      </c>
      <c r="L401" s="161"/>
      <c r="N401" s="159">
        <v>618480043037</v>
      </c>
      <c r="O401" s="153" t="s">
        <v>104</v>
      </c>
      <c r="P401" s="178" t="s">
        <v>1400</v>
      </c>
      <c r="Q401" s="153" t="s">
        <v>1397</v>
      </c>
      <c r="R401" s="153" t="s">
        <v>100</v>
      </c>
      <c r="S401" s="102">
        <v>70631</v>
      </c>
    </row>
    <row r="402" spans="1:20" s="57" customFormat="1" ht="15" customHeight="1" x14ac:dyDescent="0.3">
      <c r="A402" s="166">
        <v>2021</v>
      </c>
      <c r="B402" s="141">
        <v>430197</v>
      </c>
      <c r="C402" s="141" t="s">
        <v>1401</v>
      </c>
      <c r="D402" s="231" t="str">
        <f t="shared" si="17"/>
        <v>EL430197-ST</v>
      </c>
      <c r="E402" s="142" t="s">
        <v>1402</v>
      </c>
      <c r="F402" s="142" t="s">
        <v>1395</v>
      </c>
      <c r="G402" s="142" t="s">
        <v>1395</v>
      </c>
      <c r="H402" s="244">
        <v>9.99</v>
      </c>
      <c r="I402" s="159">
        <v>3</v>
      </c>
      <c r="J402" s="159">
        <v>200</v>
      </c>
      <c r="K402" s="160"/>
      <c r="L402" s="161"/>
      <c r="M402" s="162"/>
      <c r="N402" s="159">
        <v>618480043020</v>
      </c>
      <c r="O402" s="153" t="s">
        <v>104</v>
      </c>
      <c r="P402" s="178" t="s">
        <v>1403</v>
      </c>
      <c r="Q402" s="153" t="s">
        <v>1397</v>
      </c>
      <c r="R402" s="153" t="s">
        <v>100</v>
      </c>
      <c r="S402" s="102">
        <v>70630</v>
      </c>
      <c r="T402"/>
    </row>
    <row r="403" spans="1:20" s="57" customFormat="1" ht="15" customHeight="1" x14ac:dyDescent="0.3">
      <c r="A403" s="166">
        <v>2021</v>
      </c>
      <c r="B403" s="141">
        <v>430193</v>
      </c>
      <c r="C403" s="141" t="s">
        <v>1393</v>
      </c>
      <c r="D403" s="231" t="str">
        <f t="shared" si="17"/>
        <v>EL430193-ST</v>
      </c>
      <c r="E403" s="142" t="s">
        <v>1394</v>
      </c>
      <c r="F403" s="142" t="s">
        <v>1395</v>
      </c>
      <c r="G403" s="142" t="s">
        <v>1395</v>
      </c>
      <c r="H403" s="244">
        <v>9.99</v>
      </c>
      <c r="I403" s="159">
        <v>3</v>
      </c>
      <c r="J403" s="159">
        <v>172</v>
      </c>
      <c r="K403" s="160"/>
      <c r="L403" s="161"/>
      <c r="M403" s="162"/>
      <c r="N403" s="159">
        <v>618480042986</v>
      </c>
      <c r="O403" s="153" t="s">
        <v>104</v>
      </c>
      <c r="P403" s="178" t="s">
        <v>1396</v>
      </c>
      <c r="Q403" s="153" t="s">
        <v>1397</v>
      </c>
      <c r="R403" s="153" t="s">
        <v>100</v>
      </c>
      <c r="S403" s="102">
        <v>70626</v>
      </c>
      <c r="T403"/>
    </row>
    <row r="404" spans="1:20" s="57" customFormat="1" ht="15" customHeight="1" x14ac:dyDescent="0.3">
      <c r="A404" s="166">
        <v>2023</v>
      </c>
      <c r="B404" s="140" t="s">
        <v>1416</v>
      </c>
      <c r="C404" s="140" t="s">
        <v>1417</v>
      </c>
      <c r="D404" s="231" t="str">
        <f t="shared" si="17"/>
        <v>EL453218-ST</v>
      </c>
      <c r="E404" s="142" t="s">
        <v>1418</v>
      </c>
      <c r="F404" s="142" t="s">
        <v>1395</v>
      </c>
      <c r="G404" s="143" t="s">
        <v>1395</v>
      </c>
      <c r="H404" s="244">
        <v>24.99</v>
      </c>
      <c r="I404" s="159">
        <v>1</v>
      </c>
      <c r="J404" s="159"/>
      <c r="K404" s="160"/>
      <c r="L404" s="161"/>
      <c r="M404" s="162"/>
      <c r="N404" s="159">
        <v>889851228562</v>
      </c>
      <c r="O404" s="153" t="s">
        <v>324</v>
      </c>
      <c r="P404" s="213" t="s">
        <v>1419</v>
      </c>
      <c r="Q404" s="153" t="s">
        <v>1420</v>
      </c>
      <c r="R404" s="153" t="s">
        <v>100</v>
      </c>
      <c r="S404" s="102" t="e">
        <v>#N/A</v>
      </c>
      <c r="T404"/>
    </row>
    <row r="405" spans="1:20" s="57" customFormat="1" ht="15" customHeight="1" x14ac:dyDescent="0.3">
      <c r="A405" s="166">
        <v>2023</v>
      </c>
      <c r="B405" s="140" t="s">
        <v>1421</v>
      </c>
      <c r="C405" s="140" t="s">
        <v>1422</v>
      </c>
      <c r="D405" s="231" t="str">
        <f t="shared" si="17"/>
        <v>EL453216-ST</v>
      </c>
      <c r="E405" s="142" t="s">
        <v>1423</v>
      </c>
      <c r="F405" s="142" t="s">
        <v>1395</v>
      </c>
      <c r="G405" s="143" t="s">
        <v>1395</v>
      </c>
      <c r="H405" s="244">
        <v>24.99</v>
      </c>
      <c r="I405" s="159">
        <v>1</v>
      </c>
      <c r="J405" s="159"/>
      <c r="K405" s="160"/>
      <c r="L405" s="161"/>
      <c r="M405" s="162"/>
      <c r="N405" s="159">
        <v>889851228937</v>
      </c>
      <c r="O405" s="153" t="s">
        <v>324</v>
      </c>
      <c r="P405" s="214" t="s">
        <v>1424</v>
      </c>
      <c r="Q405" s="153" t="s">
        <v>1420</v>
      </c>
      <c r="R405" s="153" t="s">
        <v>100</v>
      </c>
      <c r="S405" s="102" t="e">
        <v>#N/A</v>
      </c>
      <c r="T405"/>
    </row>
    <row r="406" spans="1:20" s="57" customFormat="1" ht="15" customHeight="1" x14ac:dyDescent="0.3">
      <c r="A406" s="166">
        <v>2024</v>
      </c>
      <c r="B406" s="141">
        <v>5015</v>
      </c>
      <c r="C406" s="141" t="s">
        <v>1425</v>
      </c>
      <c r="D406" s="231" t="str">
        <f t="shared" si="17"/>
        <v>FUN5015-ST</v>
      </c>
      <c r="E406" s="142" t="s">
        <v>1426</v>
      </c>
      <c r="F406" s="142" t="s">
        <v>1395</v>
      </c>
      <c r="G406" s="142" t="s">
        <v>1427</v>
      </c>
      <c r="H406" s="245">
        <v>24.99</v>
      </c>
      <c r="I406" s="166">
        <v>1</v>
      </c>
      <c r="J406" s="166"/>
      <c r="K406" s="160"/>
      <c r="L406" s="170"/>
      <c r="M406" s="162"/>
      <c r="N406" s="169">
        <v>889851289600</v>
      </c>
      <c r="O406" s="153" t="s">
        <v>320</v>
      </c>
      <c r="P406" s="181" t="s">
        <v>1428</v>
      </c>
      <c r="Q406" s="142" t="s">
        <v>1420</v>
      </c>
      <c r="R406" s="142" t="s">
        <v>161</v>
      </c>
      <c r="S406" s="102"/>
      <c r="T406"/>
    </row>
    <row r="407" spans="1:20" s="57" customFormat="1" ht="15" customHeight="1" x14ac:dyDescent="0.3">
      <c r="A407" s="166">
        <v>2020</v>
      </c>
      <c r="B407" s="141">
        <v>440356</v>
      </c>
      <c r="C407" s="141" t="s">
        <v>1433</v>
      </c>
      <c r="D407" s="231" t="str">
        <f t="shared" si="17"/>
        <v>EL440356-ST</v>
      </c>
      <c r="E407" s="142" t="s">
        <v>1434</v>
      </c>
      <c r="F407" s="142" t="s">
        <v>1395</v>
      </c>
      <c r="G407" s="142" t="s">
        <v>1427</v>
      </c>
      <c r="H407" s="244">
        <v>6.75</v>
      </c>
      <c r="I407" s="159">
        <v>3</v>
      </c>
      <c r="J407" s="159">
        <v>125</v>
      </c>
      <c r="K407" s="160"/>
      <c r="L407" s="161"/>
      <c r="M407" s="162"/>
      <c r="N407" s="159">
        <v>618480041033</v>
      </c>
      <c r="O407" s="153" t="s">
        <v>104</v>
      </c>
      <c r="P407" s="178" t="s">
        <v>1435</v>
      </c>
      <c r="Q407" s="153" t="s">
        <v>1432</v>
      </c>
      <c r="R407" s="153" t="s">
        <v>100</v>
      </c>
      <c r="S407" s="102">
        <v>69311</v>
      </c>
      <c r="T407"/>
    </row>
    <row r="408" spans="1:20" s="57" customFormat="1" ht="15" customHeight="1" x14ac:dyDescent="0.3">
      <c r="A408" s="166">
        <v>2020</v>
      </c>
      <c r="B408" s="141">
        <v>424023</v>
      </c>
      <c r="C408" s="141" t="s">
        <v>1429</v>
      </c>
      <c r="D408" s="231" t="str">
        <f t="shared" si="17"/>
        <v>EL424023-ST</v>
      </c>
      <c r="E408" s="142" t="s">
        <v>1430</v>
      </c>
      <c r="F408" s="142" t="s">
        <v>1395</v>
      </c>
      <c r="G408" s="142" t="s">
        <v>1427</v>
      </c>
      <c r="H408" s="244">
        <v>4.5</v>
      </c>
      <c r="I408" s="159">
        <v>3</v>
      </c>
      <c r="J408" s="159">
        <v>96</v>
      </c>
      <c r="K408" s="160"/>
      <c r="L408" s="161"/>
      <c r="M408" s="162"/>
      <c r="N408" s="159">
        <v>618480041026</v>
      </c>
      <c r="O408" s="153" t="s">
        <v>104</v>
      </c>
      <c r="P408" s="178" t="s">
        <v>1431</v>
      </c>
      <c r="Q408" s="153" t="s">
        <v>1432</v>
      </c>
      <c r="R408" s="153" t="s">
        <v>100</v>
      </c>
      <c r="S408" s="102">
        <v>69222</v>
      </c>
      <c r="T408"/>
    </row>
    <row r="409" spans="1:20" s="57" customFormat="1" ht="15" customHeight="1" x14ac:dyDescent="0.3">
      <c r="A409" s="230">
        <v>2025</v>
      </c>
      <c r="B409" s="140" t="s">
        <v>1459</v>
      </c>
      <c r="C409" s="141" t="s">
        <v>1460</v>
      </c>
      <c r="D409" s="234" t="str">
        <f t="shared" ref="D409:D440" si="18">HYPERLINK(P409,C409)</f>
        <v>FUN453562AD-XL</v>
      </c>
      <c r="E409" s="142" t="s">
        <v>1461</v>
      </c>
      <c r="F409" s="142" t="s">
        <v>1395</v>
      </c>
      <c r="G409" s="142" t="s">
        <v>1395</v>
      </c>
      <c r="H409" s="245">
        <v>24.99</v>
      </c>
      <c r="I409" s="166">
        <v>1</v>
      </c>
      <c r="J409" s="166"/>
      <c r="K409" s="160"/>
      <c r="L409" s="170"/>
      <c r="M409" s="162"/>
      <c r="N409" s="169">
        <v>889851407592</v>
      </c>
      <c r="O409" s="153" t="s">
        <v>104</v>
      </c>
      <c r="P409" s="216" t="s">
        <v>1452</v>
      </c>
      <c r="Q409" s="153" t="s">
        <v>1439</v>
      </c>
      <c r="R409" s="142" t="s">
        <v>157</v>
      </c>
      <c r="S409" s="102"/>
      <c r="T409"/>
    </row>
    <row r="410" spans="1:20" s="57" customFormat="1" ht="15" customHeight="1" x14ac:dyDescent="0.3">
      <c r="A410" s="230">
        <v>2025</v>
      </c>
      <c r="B410" s="140" t="s">
        <v>1449</v>
      </c>
      <c r="C410" s="141" t="s">
        <v>1450</v>
      </c>
      <c r="D410" s="234" t="str">
        <f t="shared" si="18"/>
        <v>FUN453562AD-S</v>
      </c>
      <c r="E410" s="142" t="s">
        <v>1451</v>
      </c>
      <c r="F410" s="142" t="s">
        <v>1395</v>
      </c>
      <c r="G410" s="142" t="s">
        <v>1395</v>
      </c>
      <c r="H410" s="245">
        <v>24.99</v>
      </c>
      <c r="I410" s="166">
        <v>1</v>
      </c>
      <c r="J410" s="166"/>
      <c r="K410" s="160"/>
      <c r="L410" s="170"/>
      <c r="M410" s="162"/>
      <c r="N410" s="169">
        <v>889851291481</v>
      </c>
      <c r="O410" s="153" t="s">
        <v>104</v>
      </c>
      <c r="P410" s="216" t="s">
        <v>1452</v>
      </c>
      <c r="Q410" s="153" t="s">
        <v>1439</v>
      </c>
      <c r="R410" s="142" t="s">
        <v>157</v>
      </c>
      <c r="S410" s="102"/>
      <c r="T410"/>
    </row>
    <row r="411" spans="1:20" ht="15" customHeight="1" x14ac:dyDescent="0.3">
      <c r="A411" s="230">
        <v>2025</v>
      </c>
      <c r="B411" s="140" t="s">
        <v>1453</v>
      </c>
      <c r="C411" s="141" t="s">
        <v>1454</v>
      </c>
      <c r="D411" s="234" t="str">
        <f t="shared" si="18"/>
        <v>FUN453562AD-M</v>
      </c>
      <c r="E411" s="142" t="s">
        <v>1455</v>
      </c>
      <c r="F411" s="142" t="s">
        <v>1395</v>
      </c>
      <c r="G411" s="142" t="s">
        <v>1395</v>
      </c>
      <c r="H411" s="245">
        <v>24.99</v>
      </c>
      <c r="I411" s="166">
        <v>1</v>
      </c>
      <c r="N411" s="169">
        <v>889851407585</v>
      </c>
      <c r="O411" s="153" t="s">
        <v>104</v>
      </c>
      <c r="P411" s="216" t="s">
        <v>1452</v>
      </c>
      <c r="Q411" s="153" t="s">
        <v>1439</v>
      </c>
      <c r="R411" s="142" t="s">
        <v>157</v>
      </c>
    </row>
    <row r="412" spans="1:20" ht="15" customHeight="1" x14ac:dyDescent="0.3">
      <c r="A412" s="230">
        <v>2025</v>
      </c>
      <c r="B412" s="140" t="s">
        <v>1456</v>
      </c>
      <c r="C412" s="141" t="s">
        <v>1457</v>
      </c>
      <c r="D412" s="234" t="str">
        <f t="shared" si="18"/>
        <v>FUN453562AD-L</v>
      </c>
      <c r="E412" s="142" t="s">
        <v>1458</v>
      </c>
      <c r="F412" s="142" t="s">
        <v>1395</v>
      </c>
      <c r="G412" s="142" t="s">
        <v>1395</v>
      </c>
      <c r="H412" s="245">
        <v>24.99</v>
      </c>
      <c r="I412" s="166">
        <v>1</v>
      </c>
      <c r="N412" s="169">
        <v>889851407578</v>
      </c>
      <c r="O412" s="153" t="s">
        <v>104</v>
      </c>
      <c r="P412" s="216" t="s">
        <v>1452</v>
      </c>
      <c r="Q412" s="153" t="s">
        <v>1439</v>
      </c>
      <c r="R412" s="142" t="s">
        <v>157</v>
      </c>
    </row>
    <row r="413" spans="1:20" ht="15" customHeight="1" x14ac:dyDescent="0.3">
      <c r="A413" s="166">
        <v>2021</v>
      </c>
      <c r="B413" s="141">
        <v>430195</v>
      </c>
      <c r="C413" s="141" t="s">
        <v>1440</v>
      </c>
      <c r="D413" s="231" t="str">
        <f t="shared" si="18"/>
        <v>EL430195-ST</v>
      </c>
      <c r="E413" s="142" t="s">
        <v>1441</v>
      </c>
      <c r="F413" s="142" t="s">
        <v>1395</v>
      </c>
      <c r="G413" s="142" t="s">
        <v>1427</v>
      </c>
      <c r="H413" s="244">
        <v>9.99</v>
      </c>
      <c r="I413" s="159">
        <v>3</v>
      </c>
      <c r="J413" s="159">
        <v>200</v>
      </c>
      <c r="L413" s="161"/>
      <c r="N413" s="159">
        <v>618480043006</v>
      </c>
      <c r="O413" s="153" t="s">
        <v>104</v>
      </c>
      <c r="P413" s="178" t="s">
        <v>1442</v>
      </c>
      <c r="Q413" s="153" t="s">
        <v>1439</v>
      </c>
      <c r="R413" s="153" t="s">
        <v>100</v>
      </c>
      <c r="S413" s="102">
        <v>70628</v>
      </c>
    </row>
    <row r="414" spans="1:20" ht="15" customHeight="1" x14ac:dyDescent="0.3">
      <c r="A414" s="166">
        <v>2021</v>
      </c>
      <c r="B414" s="141">
        <v>430194</v>
      </c>
      <c r="C414" s="141" t="s">
        <v>1436</v>
      </c>
      <c r="D414" s="231" t="str">
        <f t="shared" si="18"/>
        <v>EL430194-ST</v>
      </c>
      <c r="E414" s="142" t="s">
        <v>1437</v>
      </c>
      <c r="F414" s="142" t="s">
        <v>1395</v>
      </c>
      <c r="G414" s="142" t="s">
        <v>1427</v>
      </c>
      <c r="H414" s="244">
        <v>9.99</v>
      </c>
      <c r="I414" s="159">
        <v>3</v>
      </c>
      <c r="J414" s="159">
        <v>200</v>
      </c>
      <c r="L414" s="161"/>
      <c r="N414" s="159">
        <v>618480042993</v>
      </c>
      <c r="O414" s="153" t="s">
        <v>104</v>
      </c>
      <c r="P414" s="178" t="s">
        <v>1438</v>
      </c>
      <c r="Q414" s="153" t="s">
        <v>1439</v>
      </c>
      <c r="R414" s="153" t="s">
        <v>100</v>
      </c>
      <c r="S414" s="102">
        <v>70627</v>
      </c>
    </row>
    <row r="415" spans="1:20" s="57" customFormat="1" ht="15" customHeight="1" x14ac:dyDescent="0.3">
      <c r="A415" s="166">
        <v>2021</v>
      </c>
      <c r="B415" s="141">
        <v>429002</v>
      </c>
      <c r="C415" s="141" t="s">
        <v>1446</v>
      </c>
      <c r="D415" s="231" t="str">
        <f t="shared" si="18"/>
        <v>EL429002-ST</v>
      </c>
      <c r="E415" s="142" t="s">
        <v>1447</v>
      </c>
      <c r="F415" s="142" t="s">
        <v>1395</v>
      </c>
      <c r="G415" s="142" t="s">
        <v>1427</v>
      </c>
      <c r="H415" s="244">
        <v>13.99</v>
      </c>
      <c r="I415" s="159">
        <v>1</v>
      </c>
      <c r="J415" s="159">
        <v>40</v>
      </c>
      <c r="K415" s="160"/>
      <c r="L415" s="161"/>
      <c r="M415" s="162"/>
      <c r="N415" s="159">
        <v>618480042795</v>
      </c>
      <c r="O415" s="153" t="s">
        <v>98</v>
      </c>
      <c r="P415" s="178" t="s">
        <v>1448</v>
      </c>
      <c r="Q415" s="153" t="s">
        <v>1439</v>
      </c>
      <c r="R415" s="153" t="s">
        <v>100</v>
      </c>
      <c r="S415" s="102">
        <v>75505</v>
      </c>
      <c r="T415"/>
    </row>
    <row r="416" spans="1:20" s="57" customFormat="1" ht="15" customHeight="1" x14ac:dyDescent="0.3">
      <c r="A416" s="166">
        <v>2020</v>
      </c>
      <c r="B416" s="141">
        <v>402083</v>
      </c>
      <c r="C416" s="141" t="s">
        <v>1443</v>
      </c>
      <c r="D416" s="231" t="str">
        <f t="shared" si="18"/>
        <v>EL402083-ST</v>
      </c>
      <c r="E416" s="142" t="s">
        <v>1444</v>
      </c>
      <c r="F416" s="142" t="s">
        <v>1395</v>
      </c>
      <c r="G416" s="142" t="s">
        <v>1427</v>
      </c>
      <c r="H416" s="244">
        <v>14.99</v>
      </c>
      <c r="I416" s="159">
        <v>1</v>
      </c>
      <c r="J416" s="159">
        <v>60</v>
      </c>
      <c r="K416" s="160"/>
      <c r="L416" s="161"/>
      <c r="M416" s="162"/>
      <c r="N416" s="159">
        <v>618480041002</v>
      </c>
      <c r="O416" s="153" t="s">
        <v>104</v>
      </c>
      <c r="P416" s="178" t="s">
        <v>1445</v>
      </c>
      <c r="Q416" s="153" t="s">
        <v>1439</v>
      </c>
      <c r="R416" s="153" t="s">
        <v>100</v>
      </c>
      <c r="S416" s="102">
        <v>69190</v>
      </c>
      <c r="T416"/>
    </row>
    <row r="417" spans="1:20" s="57" customFormat="1" ht="15" customHeight="1" x14ac:dyDescent="0.3">
      <c r="A417" s="166">
        <v>2021</v>
      </c>
      <c r="B417" s="227" t="s">
        <v>1485</v>
      </c>
      <c r="C417" s="226" t="s">
        <v>1486</v>
      </c>
      <c r="D417" s="231" t="str">
        <f t="shared" si="18"/>
        <v>EL403430-XS</v>
      </c>
      <c r="E417" s="145" t="s">
        <v>1487</v>
      </c>
      <c r="F417" s="142" t="s">
        <v>1395</v>
      </c>
      <c r="G417" s="142" t="s">
        <v>1427</v>
      </c>
      <c r="H417" s="244">
        <v>19.989999999999998</v>
      </c>
      <c r="I417" s="159">
        <v>1</v>
      </c>
      <c r="J417" s="159">
        <v>24</v>
      </c>
      <c r="K417" s="160"/>
      <c r="L417" s="161"/>
      <c r="M417" s="162"/>
      <c r="N417" s="159">
        <v>618480046403</v>
      </c>
      <c r="O417" s="153" t="s">
        <v>104</v>
      </c>
      <c r="P417" s="178" t="s">
        <v>1488</v>
      </c>
      <c r="Q417" s="153" t="s">
        <v>1466</v>
      </c>
      <c r="R417" s="153" t="s">
        <v>100</v>
      </c>
      <c r="S417" s="102">
        <v>14894</v>
      </c>
      <c r="T417"/>
    </row>
    <row r="418" spans="1:20" s="57" customFormat="1" ht="15" customHeight="1" x14ac:dyDescent="0.3">
      <c r="A418" s="166">
        <v>2021</v>
      </c>
      <c r="B418" s="140" t="s">
        <v>1498</v>
      </c>
      <c r="C418" s="141" t="s">
        <v>1499</v>
      </c>
      <c r="D418" s="231" t="str">
        <f t="shared" si="18"/>
        <v>EL403430-XL</v>
      </c>
      <c r="E418" s="145" t="s">
        <v>1500</v>
      </c>
      <c r="F418" s="142" t="s">
        <v>1395</v>
      </c>
      <c r="G418" s="142" t="s">
        <v>1427</v>
      </c>
      <c r="H418" s="244">
        <v>19.989999999999998</v>
      </c>
      <c r="I418" s="159">
        <v>1</v>
      </c>
      <c r="J418" s="159">
        <v>24</v>
      </c>
      <c r="K418" s="160"/>
      <c r="L418" s="161"/>
      <c r="M418" s="162"/>
      <c r="N418" s="159">
        <v>618480046366</v>
      </c>
      <c r="O418" s="153" t="s">
        <v>104</v>
      </c>
      <c r="P418" s="178" t="s">
        <v>1488</v>
      </c>
      <c r="Q418" s="153" t="s">
        <v>1466</v>
      </c>
      <c r="R418" s="153" t="s">
        <v>100</v>
      </c>
      <c r="S418" s="102">
        <v>14894</v>
      </c>
      <c r="T418"/>
    </row>
    <row r="419" spans="1:20" s="57" customFormat="1" ht="15" customHeight="1" x14ac:dyDescent="0.3">
      <c r="A419" s="166">
        <v>2013</v>
      </c>
      <c r="B419" s="140" t="s">
        <v>1489</v>
      </c>
      <c r="C419" s="141" t="s">
        <v>1490</v>
      </c>
      <c r="D419" s="231" t="str">
        <f t="shared" si="18"/>
        <v>EL403430-S</v>
      </c>
      <c r="E419" s="145" t="s">
        <v>1491</v>
      </c>
      <c r="F419" s="142" t="s">
        <v>1395</v>
      </c>
      <c r="G419" s="142" t="s">
        <v>1427</v>
      </c>
      <c r="H419" s="244">
        <v>19.989999999999998</v>
      </c>
      <c r="I419" s="159">
        <v>1</v>
      </c>
      <c r="J419" s="159">
        <v>18</v>
      </c>
      <c r="K419" s="160"/>
      <c r="L419" s="161"/>
      <c r="M419" s="162"/>
      <c r="N419" s="159">
        <v>618480005370</v>
      </c>
      <c r="O419" s="153" t="s">
        <v>104</v>
      </c>
      <c r="P419" s="178" t="s">
        <v>1488</v>
      </c>
      <c r="Q419" s="153" t="s">
        <v>1466</v>
      </c>
      <c r="R419" s="153" t="s">
        <v>100</v>
      </c>
      <c r="S419" s="102">
        <v>14894</v>
      </c>
      <c r="T419"/>
    </row>
    <row r="420" spans="1:20" s="57" customFormat="1" ht="15" customHeight="1" x14ac:dyDescent="0.3">
      <c r="A420" s="166">
        <v>2021</v>
      </c>
      <c r="B420" s="140" t="s">
        <v>1492</v>
      </c>
      <c r="C420" s="141" t="s">
        <v>1493</v>
      </c>
      <c r="D420" s="231" t="str">
        <f t="shared" si="18"/>
        <v>EL403430-M</v>
      </c>
      <c r="E420" s="145" t="s">
        <v>1494</v>
      </c>
      <c r="F420" s="142" t="s">
        <v>1395</v>
      </c>
      <c r="G420" s="142" t="s">
        <v>1427</v>
      </c>
      <c r="H420" s="244">
        <v>19.989999999999998</v>
      </c>
      <c r="I420" s="159">
        <v>1</v>
      </c>
      <c r="J420" s="159">
        <v>24</v>
      </c>
      <c r="K420" s="160"/>
      <c r="L420" s="161"/>
      <c r="M420" s="162"/>
      <c r="N420" s="159">
        <v>618480046359</v>
      </c>
      <c r="O420" s="153" t="s">
        <v>104</v>
      </c>
      <c r="P420" s="178" t="s">
        <v>1488</v>
      </c>
      <c r="Q420" s="153" t="s">
        <v>1466</v>
      </c>
      <c r="R420" s="153" t="s">
        <v>100</v>
      </c>
      <c r="S420" s="102">
        <v>14894</v>
      </c>
      <c r="T420"/>
    </row>
    <row r="421" spans="1:20" s="57" customFormat="1" ht="15" customHeight="1" x14ac:dyDescent="0.3">
      <c r="A421" s="166">
        <v>2021</v>
      </c>
      <c r="B421" s="140" t="s">
        <v>1495</v>
      </c>
      <c r="C421" s="141" t="s">
        <v>1496</v>
      </c>
      <c r="D421" s="231" t="str">
        <f t="shared" si="18"/>
        <v>EL403430-L</v>
      </c>
      <c r="E421" s="145" t="s">
        <v>1497</v>
      </c>
      <c r="F421" s="142" t="s">
        <v>1395</v>
      </c>
      <c r="G421" s="142" t="s">
        <v>1427</v>
      </c>
      <c r="H421" s="244">
        <v>19.989999999999998</v>
      </c>
      <c r="I421" s="159">
        <v>1</v>
      </c>
      <c r="J421" s="159">
        <v>24</v>
      </c>
      <c r="K421" s="160"/>
      <c r="L421" s="161"/>
      <c r="M421" s="162"/>
      <c r="N421" s="159">
        <v>618480046397</v>
      </c>
      <c r="O421" s="153" t="s">
        <v>104</v>
      </c>
      <c r="P421" s="178" t="s">
        <v>1488</v>
      </c>
      <c r="Q421" s="153" t="s">
        <v>1466</v>
      </c>
      <c r="R421" s="153" t="s">
        <v>100</v>
      </c>
      <c r="S421" s="102">
        <v>14894</v>
      </c>
      <c r="T421"/>
    </row>
    <row r="422" spans="1:20" s="57" customFormat="1" ht="15" customHeight="1" x14ac:dyDescent="0.3">
      <c r="A422" s="166">
        <v>2013</v>
      </c>
      <c r="B422" s="140" t="s">
        <v>1547</v>
      </c>
      <c r="C422" s="141" t="s">
        <v>1548</v>
      </c>
      <c r="D422" s="231" t="str">
        <f t="shared" si="18"/>
        <v>EL403330AD-L/XL</v>
      </c>
      <c r="E422" s="142" t="s">
        <v>1549</v>
      </c>
      <c r="F422" s="142" t="s">
        <v>1395</v>
      </c>
      <c r="G422" s="142" t="s">
        <v>1427</v>
      </c>
      <c r="H422" s="244">
        <v>26.99</v>
      </c>
      <c r="I422" s="159">
        <v>1</v>
      </c>
      <c r="J422" s="159">
        <v>18</v>
      </c>
      <c r="K422" s="160"/>
      <c r="L422" s="161"/>
      <c r="M422" s="162"/>
      <c r="N422" s="159">
        <v>618480005363</v>
      </c>
      <c r="O422" s="153" t="s">
        <v>104</v>
      </c>
      <c r="P422" s="178" t="s">
        <v>1543</v>
      </c>
      <c r="Q422" s="153" t="s">
        <v>1466</v>
      </c>
      <c r="R422" s="153" t="s">
        <v>100</v>
      </c>
      <c r="S422" s="102">
        <v>14892</v>
      </c>
      <c r="T422"/>
    </row>
    <row r="423" spans="1:20" s="57" customFormat="1" ht="15" customHeight="1" x14ac:dyDescent="0.3">
      <c r="A423" s="166">
        <v>2021</v>
      </c>
      <c r="B423" s="140" t="s">
        <v>1540</v>
      </c>
      <c r="C423" s="141" t="s">
        <v>1541</v>
      </c>
      <c r="D423" s="231" t="str">
        <f t="shared" si="18"/>
        <v>EL403330AD-XS</v>
      </c>
      <c r="E423" s="142" t="s">
        <v>1542</v>
      </c>
      <c r="F423" s="142" t="s">
        <v>1395</v>
      </c>
      <c r="G423" s="142" t="s">
        <v>1427</v>
      </c>
      <c r="H423" s="244">
        <v>26.99</v>
      </c>
      <c r="I423" s="159">
        <v>1</v>
      </c>
      <c r="J423" s="159">
        <v>12</v>
      </c>
      <c r="K423" s="160"/>
      <c r="L423" s="161"/>
      <c r="M423" s="162"/>
      <c r="N423" s="159">
        <v>618480046380</v>
      </c>
      <c r="O423" s="153" t="s">
        <v>104</v>
      </c>
      <c r="P423" s="178" t="s">
        <v>1543</v>
      </c>
      <c r="Q423" s="153" t="s">
        <v>1466</v>
      </c>
      <c r="R423" s="153" t="s">
        <v>100</v>
      </c>
      <c r="S423" s="102">
        <v>14892</v>
      </c>
      <c r="T423"/>
    </row>
    <row r="424" spans="1:20" s="57" customFormat="1" ht="15" customHeight="1" x14ac:dyDescent="0.3">
      <c r="A424" s="166">
        <v>2013</v>
      </c>
      <c r="B424" s="140" t="s">
        <v>1544</v>
      </c>
      <c r="C424" s="141" t="s">
        <v>1545</v>
      </c>
      <c r="D424" s="231" t="str">
        <f t="shared" si="18"/>
        <v>EL403330AD-S/M</v>
      </c>
      <c r="E424" s="142" t="s">
        <v>1546</v>
      </c>
      <c r="F424" s="142" t="s">
        <v>1395</v>
      </c>
      <c r="G424" s="142" t="s">
        <v>1427</v>
      </c>
      <c r="H424" s="244">
        <v>26.99</v>
      </c>
      <c r="I424" s="159">
        <v>1</v>
      </c>
      <c r="J424" s="159">
        <v>12</v>
      </c>
      <c r="K424" s="160"/>
      <c r="L424" s="161"/>
      <c r="M424" s="162"/>
      <c r="N424" s="159">
        <v>618480005356</v>
      </c>
      <c r="O424" s="153" t="s">
        <v>104</v>
      </c>
      <c r="P424" s="178" t="s">
        <v>1543</v>
      </c>
      <c r="Q424" s="153" t="s">
        <v>1466</v>
      </c>
      <c r="R424" s="153" t="s">
        <v>100</v>
      </c>
      <c r="S424" s="102">
        <v>14892</v>
      </c>
      <c r="T424"/>
    </row>
    <row r="425" spans="1:20" s="57" customFormat="1" ht="15" customHeight="1" x14ac:dyDescent="0.3">
      <c r="A425" s="166">
        <v>2021</v>
      </c>
      <c r="B425" s="140" t="s">
        <v>1550</v>
      </c>
      <c r="C425" s="141" t="s">
        <v>1551</v>
      </c>
      <c r="D425" s="231" t="str">
        <f t="shared" si="18"/>
        <v>EL403330-2X</v>
      </c>
      <c r="E425" s="142" t="s">
        <v>1552</v>
      </c>
      <c r="F425" s="142" t="s">
        <v>1395</v>
      </c>
      <c r="G425" s="142" t="s">
        <v>1427</v>
      </c>
      <c r="H425" s="244">
        <v>27.99</v>
      </c>
      <c r="I425" s="159">
        <v>1</v>
      </c>
      <c r="J425" s="159">
        <v>12</v>
      </c>
      <c r="K425" s="160"/>
      <c r="L425" s="161"/>
      <c r="M425" s="162"/>
      <c r="N425" s="159">
        <v>618480046373</v>
      </c>
      <c r="O425" s="153" t="s">
        <v>104</v>
      </c>
      <c r="P425" s="178" t="s">
        <v>1543</v>
      </c>
      <c r="Q425" s="153" t="s">
        <v>1466</v>
      </c>
      <c r="R425" s="153" t="s">
        <v>100</v>
      </c>
      <c r="S425" s="102">
        <v>14892</v>
      </c>
      <c r="T425"/>
    </row>
    <row r="426" spans="1:20" s="57" customFormat="1" ht="15" customHeight="1" x14ac:dyDescent="0.3">
      <c r="A426" s="166">
        <v>2022</v>
      </c>
      <c r="B426" s="140" t="s">
        <v>1473</v>
      </c>
      <c r="C426" s="141" t="s">
        <v>1474</v>
      </c>
      <c r="D426" s="231" t="str">
        <f t="shared" si="18"/>
        <v>EL400618-9/12mo</v>
      </c>
      <c r="E426" s="145" t="s">
        <v>1475</v>
      </c>
      <c r="F426" s="142" t="s">
        <v>1395</v>
      </c>
      <c r="G426" s="142" t="s">
        <v>1427</v>
      </c>
      <c r="H426" s="244">
        <v>20.99</v>
      </c>
      <c r="I426" s="159">
        <v>1</v>
      </c>
      <c r="J426" s="159">
        <v>72</v>
      </c>
      <c r="K426" s="160"/>
      <c r="L426" s="161"/>
      <c r="M426" s="162"/>
      <c r="N426" s="159">
        <v>618480049145</v>
      </c>
      <c r="O426" s="153" t="s">
        <v>98</v>
      </c>
      <c r="P426" s="178" t="s">
        <v>1465</v>
      </c>
      <c r="Q426" s="153" t="s">
        <v>1466</v>
      </c>
      <c r="R426" s="153" t="s">
        <v>100</v>
      </c>
      <c r="S426" s="102">
        <v>86358</v>
      </c>
      <c r="T426"/>
    </row>
    <row r="427" spans="1:20" s="57" customFormat="1" ht="15" customHeight="1" x14ac:dyDescent="0.3">
      <c r="A427" s="166">
        <v>2022</v>
      </c>
      <c r="B427" s="140" t="s">
        <v>1470</v>
      </c>
      <c r="C427" s="141" t="s">
        <v>1471</v>
      </c>
      <c r="D427" s="231" t="str">
        <f t="shared" si="18"/>
        <v>EL400618-6/9mo</v>
      </c>
      <c r="E427" s="145" t="s">
        <v>1472</v>
      </c>
      <c r="F427" s="142" t="s">
        <v>1395</v>
      </c>
      <c r="G427" s="142" t="s">
        <v>1427</v>
      </c>
      <c r="H427" s="244">
        <v>20.99</v>
      </c>
      <c r="I427" s="159">
        <v>1</v>
      </c>
      <c r="J427" s="159">
        <v>72</v>
      </c>
      <c r="K427" s="160"/>
      <c r="L427" s="161"/>
      <c r="M427" s="162"/>
      <c r="N427" s="159">
        <v>618480043136</v>
      </c>
      <c r="O427" s="153" t="s">
        <v>98</v>
      </c>
      <c r="P427" s="178" t="s">
        <v>1465</v>
      </c>
      <c r="Q427" s="153" t="s">
        <v>1466</v>
      </c>
      <c r="R427" s="153" t="s">
        <v>100</v>
      </c>
      <c r="S427" s="102">
        <v>86358</v>
      </c>
      <c r="T427"/>
    </row>
    <row r="428" spans="1:20" s="57" customFormat="1" ht="15" customHeight="1" x14ac:dyDescent="0.3">
      <c r="A428" s="166">
        <v>2022</v>
      </c>
      <c r="B428" s="140" t="s">
        <v>1467</v>
      </c>
      <c r="C428" s="141" t="s">
        <v>1468</v>
      </c>
      <c r="D428" s="231" t="str">
        <f t="shared" si="18"/>
        <v>EL400618-3/6mo</v>
      </c>
      <c r="E428" s="145" t="s">
        <v>1469</v>
      </c>
      <c r="F428" s="142" t="s">
        <v>1395</v>
      </c>
      <c r="G428" s="142" t="s">
        <v>1427</v>
      </c>
      <c r="H428" s="244">
        <v>20.99</v>
      </c>
      <c r="I428" s="159">
        <v>1</v>
      </c>
      <c r="J428" s="159">
        <v>72</v>
      </c>
      <c r="K428" s="160"/>
      <c r="L428" s="161"/>
      <c r="M428" s="162"/>
      <c r="N428" s="159">
        <v>618480048667</v>
      </c>
      <c r="O428" s="153" t="s">
        <v>98</v>
      </c>
      <c r="P428" s="178" t="s">
        <v>1465</v>
      </c>
      <c r="Q428" s="153" t="s">
        <v>1466</v>
      </c>
      <c r="R428" s="153" t="s">
        <v>100</v>
      </c>
      <c r="S428" s="102">
        <v>86358</v>
      </c>
      <c r="T428"/>
    </row>
    <row r="429" spans="1:20" s="57" customFormat="1" ht="15" customHeight="1" x14ac:dyDescent="0.3">
      <c r="A429" s="166">
        <v>2022</v>
      </c>
      <c r="B429" s="140" t="s">
        <v>1479</v>
      </c>
      <c r="C429" s="141" t="s">
        <v>1480</v>
      </c>
      <c r="D429" s="231" t="str">
        <f t="shared" si="18"/>
        <v>EL400618-18/24mo</v>
      </c>
      <c r="E429" s="145" t="s">
        <v>1481</v>
      </c>
      <c r="F429" s="142" t="s">
        <v>1395</v>
      </c>
      <c r="G429" s="142" t="s">
        <v>1427</v>
      </c>
      <c r="H429" s="244">
        <v>20.99</v>
      </c>
      <c r="I429" s="159">
        <v>1</v>
      </c>
      <c r="J429" s="159">
        <v>72</v>
      </c>
      <c r="K429" s="160"/>
      <c r="L429" s="161"/>
      <c r="M429" s="162"/>
      <c r="N429" s="159">
        <v>618480048650</v>
      </c>
      <c r="O429" s="153" t="s">
        <v>98</v>
      </c>
      <c r="P429" s="178" t="s">
        <v>1465</v>
      </c>
      <c r="Q429" s="153" t="s">
        <v>1466</v>
      </c>
      <c r="R429" s="153" t="s">
        <v>100</v>
      </c>
      <c r="S429" s="102">
        <v>86358</v>
      </c>
      <c r="T429"/>
    </row>
    <row r="430" spans="1:20" s="57" customFormat="1" ht="15" customHeight="1" x14ac:dyDescent="0.3">
      <c r="A430" s="166">
        <v>2022</v>
      </c>
      <c r="B430" s="140" t="s">
        <v>1476</v>
      </c>
      <c r="C430" s="141" t="s">
        <v>1477</v>
      </c>
      <c r="D430" s="231" t="str">
        <f t="shared" si="18"/>
        <v>EL400618-12/18mo</v>
      </c>
      <c r="E430" s="145" t="s">
        <v>1478</v>
      </c>
      <c r="F430" s="142" t="s">
        <v>1395</v>
      </c>
      <c r="G430" s="142" t="s">
        <v>1427</v>
      </c>
      <c r="H430" s="244">
        <v>20.99</v>
      </c>
      <c r="I430" s="159">
        <v>1</v>
      </c>
      <c r="J430" s="159">
        <v>72</v>
      </c>
      <c r="K430" s="160"/>
      <c r="L430" s="161"/>
      <c r="M430" s="162"/>
      <c r="N430" s="159">
        <v>618480048643</v>
      </c>
      <c r="O430" s="153" t="s">
        <v>98</v>
      </c>
      <c r="P430" s="178" t="s">
        <v>1465</v>
      </c>
      <c r="Q430" s="153" t="s">
        <v>1466</v>
      </c>
      <c r="R430" s="153" t="s">
        <v>100</v>
      </c>
      <c r="S430" s="102">
        <v>86358</v>
      </c>
      <c r="T430"/>
    </row>
    <row r="431" spans="1:20" s="57" customFormat="1" ht="15" customHeight="1" x14ac:dyDescent="0.3">
      <c r="A431" s="166">
        <v>2022</v>
      </c>
      <c r="B431" s="140" t="s">
        <v>1462</v>
      </c>
      <c r="C431" s="141" t="s">
        <v>1463</v>
      </c>
      <c r="D431" s="231" t="str">
        <f t="shared" si="18"/>
        <v>EL400618-0/3mo</v>
      </c>
      <c r="E431" s="145" t="s">
        <v>1464</v>
      </c>
      <c r="F431" s="142" t="s">
        <v>1395</v>
      </c>
      <c r="G431" s="142" t="s">
        <v>1427</v>
      </c>
      <c r="H431" s="244">
        <v>20.99</v>
      </c>
      <c r="I431" s="159">
        <v>1</v>
      </c>
      <c r="J431" s="159">
        <v>72</v>
      </c>
      <c r="K431" s="160"/>
      <c r="L431" s="161"/>
      <c r="M431" s="162"/>
      <c r="N431" s="159">
        <v>618480049138</v>
      </c>
      <c r="O431" s="153" t="s">
        <v>98</v>
      </c>
      <c r="P431" s="178" t="s">
        <v>1465</v>
      </c>
      <c r="Q431" s="153" t="s">
        <v>1466</v>
      </c>
      <c r="R431" s="153" t="s">
        <v>100</v>
      </c>
      <c r="S431" s="102">
        <v>86358</v>
      </c>
      <c r="T431"/>
    </row>
    <row r="432" spans="1:20" s="57" customFormat="1" ht="15" customHeight="1" x14ac:dyDescent="0.3">
      <c r="A432" s="166">
        <v>2021</v>
      </c>
      <c r="B432" s="227" t="s">
        <v>1508</v>
      </c>
      <c r="C432" s="226" t="s">
        <v>1509</v>
      </c>
      <c r="D432" s="231" t="str">
        <f t="shared" si="18"/>
        <v>EL400617CH-XS</v>
      </c>
      <c r="E432" s="142" t="s">
        <v>1510</v>
      </c>
      <c r="F432" s="142" t="s">
        <v>1395</v>
      </c>
      <c r="G432" s="142" t="s">
        <v>1427</v>
      </c>
      <c r="H432" s="244">
        <v>23.25</v>
      </c>
      <c r="I432" s="159">
        <v>1</v>
      </c>
      <c r="J432" s="159">
        <v>24</v>
      </c>
      <c r="K432" s="160"/>
      <c r="L432" s="161"/>
      <c r="M432" s="162"/>
      <c r="N432" s="159">
        <v>618480048186</v>
      </c>
      <c r="O432" s="153" t="s">
        <v>104</v>
      </c>
      <c r="P432" s="178" t="s">
        <v>1511</v>
      </c>
      <c r="Q432" s="153" t="s">
        <v>1466</v>
      </c>
      <c r="R432" s="153" t="s">
        <v>100</v>
      </c>
      <c r="S432" s="102">
        <v>70645</v>
      </c>
      <c r="T432"/>
    </row>
    <row r="433" spans="1:20" s="57" customFormat="1" ht="15" customHeight="1" x14ac:dyDescent="0.3">
      <c r="A433" s="166">
        <v>2021</v>
      </c>
      <c r="B433" s="140" t="s">
        <v>1521</v>
      </c>
      <c r="C433" s="141" t="s">
        <v>1522</v>
      </c>
      <c r="D433" s="231" t="str">
        <f t="shared" si="18"/>
        <v>EL400617CH-XL</v>
      </c>
      <c r="E433" s="142" t="s">
        <v>1523</v>
      </c>
      <c r="F433" s="142" t="s">
        <v>1395</v>
      </c>
      <c r="G433" s="142" t="s">
        <v>1427</v>
      </c>
      <c r="H433" s="244">
        <v>23.25</v>
      </c>
      <c r="I433" s="159">
        <v>1</v>
      </c>
      <c r="J433" s="159">
        <v>24</v>
      </c>
      <c r="K433" s="160"/>
      <c r="L433" s="161"/>
      <c r="M433" s="162"/>
      <c r="N433" s="159">
        <v>618480048841</v>
      </c>
      <c r="O433" s="153" t="s">
        <v>104</v>
      </c>
      <c r="P433" s="178" t="s">
        <v>1511</v>
      </c>
      <c r="Q433" s="153" t="s">
        <v>1466</v>
      </c>
      <c r="R433" s="153" t="s">
        <v>100</v>
      </c>
      <c r="S433" s="102">
        <v>70645</v>
      </c>
      <c r="T433"/>
    </row>
    <row r="434" spans="1:20" s="57" customFormat="1" ht="15" customHeight="1" x14ac:dyDescent="0.3">
      <c r="A434" s="166">
        <v>2021</v>
      </c>
      <c r="B434" s="227" t="s">
        <v>1512</v>
      </c>
      <c r="C434" s="226" t="s">
        <v>1513</v>
      </c>
      <c r="D434" s="231" t="str">
        <f t="shared" si="18"/>
        <v>EL400617CH-S</v>
      </c>
      <c r="E434" s="142" t="s">
        <v>1514</v>
      </c>
      <c r="F434" s="142" t="s">
        <v>1395</v>
      </c>
      <c r="G434" s="142" t="s">
        <v>1427</v>
      </c>
      <c r="H434" s="244">
        <v>23.25</v>
      </c>
      <c r="I434" s="159">
        <v>1</v>
      </c>
      <c r="J434" s="159">
        <v>24</v>
      </c>
      <c r="K434" s="160"/>
      <c r="L434" s="161"/>
      <c r="M434" s="162"/>
      <c r="N434" s="159">
        <v>618480045703</v>
      </c>
      <c r="O434" s="153" t="s">
        <v>104</v>
      </c>
      <c r="P434" s="178" t="s">
        <v>1511</v>
      </c>
      <c r="Q434" s="153" t="s">
        <v>1466</v>
      </c>
      <c r="R434" s="153" t="s">
        <v>100</v>
      </c>
      <c r="S434" s="102">
        <v>70645</v>
      </c>
      <c r="T434"/>
    </row>
    <row r="435" spans="1:20" s="57" customFormat="1" ht="15" customHeight="1" x14ac:dyDescent="0.3">
      <c r="A435" s="166">
        <v>2021</v>
      </c>
      <c r="B435" s="227" t="s">
        <v>1515</v>
      </c>
      <c r="C435" s="226" t="s">
        <v>1516</v>
      </c>
      <c r="D435" s="231" t="str">
        <f t="shared" si="18"/>
        <v>EL400617CH-M</v>
      </c>
      <c r="E435" s="142" t="s">
        <v>1517</v>
      </c>
      <c r="F435" s="142" t="s">
        <v>1395</v>
      </c>
      <c r="G435" s="142" t="s">
        <v>1427</v>
      </c>
      <c r="H435" s="244">
        <v>23.25</v>
      </c>
      <c r="I435" s="159">
        <v>1</v>
      </c>
      <c r="J435" s="159">
        <v>24</v>
      </c>
      <c r="K435" s="160"/>
      <c r="L435" s="161"/>
      <c r="M435" s="162"/>
      <c r="N435" s="159">
        <v>618480043129</v>
      </c>
      <c r="O435" s="153" t="s">
        <v>104</v>
      </c>
      <c r="P435" s="178" t="s">
        <v>1511</v>
      </c>
      <c r="Q435" s="153" t="s">
        <v>1466</v>
      </c>
      <c r="R435" s="153" t="s">
        <v>100</v>
      </c>
      <c r="S435" s="102">
        <v>70645</v>
      </c>
      <c r="T435"/>
    </row>
    <row r="436" spans="1:20" s="57" customFormat="1" ht="15" customHeight="1" x14ac:dyDescent="0.3">
      <c r="A436" s="166">
        <v>2021</v>
      </c>
      <c r="B436" s="227" t="s">
        <v>1518</v>
      </c>
      <c r="C436" s="226" t="s">
        <v>1519</v>
      </c>
      <c r="D436" s="231" t="str">
        <f t="shared" si="18"/>
        <v>EL400617CH-L</v>
      </c>
      <c r="E436" s="142" t="s">
        <v>1520</v>
      </c>
      <c r="F436" s="142" t="s">
        <v>1395</v>
      </c>
      <c r="G436" s="142" t="s">
        <v>1427</v>
      </c>
      <c r="H436" s="244">
        <v>23.25</v>
      </c>
      <c r="I436" s="159">
        <v>1</v>
      </c>
      <c r="J436" s="159">
        <v>24</v>
      </c>
      <c r="K436" s="160"/>
      <c r="L436" s="161"/>
      <c r="M436" s="162"/>
      <c r="N436" s="159">
        <v>618480045697</v>
      </c>
      <c r="O436" s="153" t="s">
        <v>104</v>
      </c>
      <c r="P436" s="178" t="s">
        <v>1511</v>
      </c>
      <c r="Q436" s="153" t="s">
        <v>1466</v>
      </c>
      <c r="R436" s="153" t="s">
        <v>100</v>
      </c>
      <c r="S436" s="102">
        <v>70645</v>
      </c>
      <c r="T436"/>
    </row>
    <row r="437" spans="1:20" s="57" customFormat="1" ht="15" customHeight="1" x14ac:dyDescent="0.3">
      <c r="A437" s="166">
        <v>2021</v>
      </c>
      <c r="B437" s="227" t="s">
        <v>1505</v>
      </c>
      <c r="C437" s="226" t="s">
        <v>1506</v>
      </c>
      <c r="D437" s="231" t="str">
        <f t="shared" si="18"/>
        <v>EL400617TD-4T</v>
      </c>
      <c r="E437" s="142" t="s">
        <v>1507</v>
      </c>
      <c r="F437" s="142" t="s">
        <v>1395</v>
      </c>
      <c r="G437" s="142" t="s">
        <v>1427</v>
      </c>
      <c r="H437" s="244">
        <v>19.989999999999998</v>
      </c>
      <c r="I437" s="159">
        <v>1</v>
      </c>
      <c r="J437" s="159">
        <v>36</v>
      </c>
      <c r="K437" s="160"/>
      <c r="L437" s="161"/>
      <c r="M437" s="162"/>
      <c r="N437" s="159">
        <v>618480046014</v>
      </c>
      <c r="O437" s="153" t="s">
        <v>104</v>
      </c>
      <c r="P437" s="178" t="s">
        <v>1504</v>
      </c>
      <c r="Q437" s="153" t="s">
        <v>1466</v>
      </c>
      <c r="R437" s="153" t="s">
        <v>100</v>
      </c>
      <c r="S437" s="102">
        <v>70644</v>
      </c>
      <c r="T437"/>
    </row>
    <row r="438" spans="1:20" s="57" customFormat="1" ht="15" customHeight="1" x14ac:dyDescent="0.3">
      <c r="A438" s="166">
        <v>2021</v>
      </c>
      <c r="B438" s="227" t="s">
        <v>1501</v>
      </c>
      <c r="C438" s="226" t="s">
        <v>1502</v>
      </c>
      <c r="D438" s="231" t="str">
        <f t="shared" si="18"/>
        <v>EL400617TD-2T</v>
      </c>
      <c r="E438" s="142" t="s">
        <v>1503</v>
      </c>
      <c r="F438" s="142" t="s">
        <v>1395</v>
      </c>
      <c r="G438" s="142" t="s">
        <v>1427</v>
      </c>
      <c r="H438" s="244">
        <v>19.989999999999998</v>
      </c>
      <c r="I438" s="159">
        <v>1</v>
      </c>
      <c r="J438" s="159">
        <v>36</v>
      </c>
      <c r="K438" s="160"/>
      <c r="L438" s="161"/>
      <c r="M438" s="162"/>
      <c r="N438" s="159">
        <v>618480046007</v>
      </c>
      <c r="O438" s="153" t="s">
        <v>104</v>
      </c>
      <c r="P438" s="178" t="s">
        <v>1504</v>
      </c>
      <c r="Q438" s="153" t="s">
        <v>1466</v>
      </c>
      <c r="R438" s="153" t="s">
        <v>100</v>
      </c>
      <c r="S438" s="102">
        <v>70644</v>
      </c>
      <c r="T438"/>
    </row>
    <row r="439" spans="1:20" s="57" customFormat="1" ht="15" customHeight="1" x14ac:dyDescent="0.3">
      <c r="A439" s="166">
        <v>2021</v>
      </c>
      <c r="B439" s="140" t="s">
        <v>1524</v>
      </c>
      <c r="C439" s="141" t="s">
        <v>1525</v>
      </c>
      <c r="D439" s="231" t="str">
        <f t="shared" si="18"/>
        <v>EL400616AD-XS</v>
      </c>
      <c r="E439" s="145" t="s">
        <v>1526</v>
      </c>
      <c r="F439" s="142" t="s">
        <v>1395</v>
      </c>
      <c r="G439" s="142" t="s">
        <v>1427</v>
      </c>
      <c r="H439" s="244">
        <v>29.99</v>
      </c>
      <c r="I439" s="159">
        <v>1</v>
      </c>
      <c r="J439" s="159">
        <v>18</v>
      </c>
      <c r="K439" s="160"/>
      <c r="L439" s="161"/>
      <c r="M439" s="162"/>
      <c r="N439" s="159">
        <v>618480045758</v>
      </c>
      <c r="O439" s="153" t="s">
        <v>104</v>
      </c>
      <c r="P439" s="178" t="s">
        <v>1527</v>
      </c>
      <c r="Q439" s="153" t="s">
        <v>1466</v>
      </c>
      <c r="R439" s="153" t="s">
        <v>100</v>
      </c>
      <c r="S439" s="102">
        <v>70643</v>
      </c>
      <c r="T439"/>
    </row>
    <row r="440" spans="1:20" s="57" customFormat="1" ht="15" customHeight="1" x14ac:dyDescent="0.3">
      <c r="A440" s="166">
        <v>2021</v>
      </c>
      <c r="B440" s="140" t="s">
        <v>1537</v>
      </c>
      <c r="C440" s="141" t="s">
        <v>1538</v>
      </c>
      <c r="D440" s="231" t="str">
        <f t="shared" si="18"/>
        <v>EL400616AD-XL</v>
      </c>
      <c r="E440" s="145" t="s">
        <v>1539</v>
      </c>
      <c r="F440" s="142" t="s">
        <v>1395</v>
      </c>
      <c r="G440" s="142" t="s">
        <v>1427</v>
      </c>
      <c r="H440" s="244">
        <v>29.99</v>
      </c>
      <c r="I440" s="159">
        <v>1</v>
      </c>
      <c r="J440" s="159">
        <v>18</v>
      </c>
      <c r="K440" s="160"/>
      <c r="L440" s="161"/>
      <c r="M440" s="162"/>
      <c r="N440" s="159">
        <v>618480045741</v>
      </c>
      <c r="O440" s="153" t="s">
        <v>104</v>
      </c>
      <c r="P440" s="178" t="s">
        <v>1527</v>
      </c>
      <c r="Q440" s="153" t="s">
        <v>1466</v>
      </c>
      <c r="R440" s="153" t="s">
        <v>100</v>
      </c>
      <c r="S440" s="102">
        <v>70643</v>
      </c>
      <c r="T440"/>
    </row>
    <row r="441" spans="1:20" s="57" customFormat="1" ht="15" customHeight="1" x14ac:dyDescent="0.3">
      <c r="A441" s="166">
        <v>2021</v>
      </c>
      <c r="B441" s="140" t="s">
        <v>1528</v>
      </c>
      <c r="C441" s="141" t="s">
        <v>1529</v>
      </c>
      <c r="D441" s="231" t="str">
        <f t="shared" ref="D441:D472" si="19">HYPERLINK(P441,C441)</f>
        <v>EL400616AD-S</v>
      </c>
      <c r="E441" s="145" t="s">
        <v>1530</v>
      </c>
      <c r="F441" s="142" t="s">
        <v>1395</v>
      </c>
      <c r="G441" s="142" t="s">
        <v>1427</v>
      </c>
      <c r="H441" s="244">
        <v>29.99</v>
      </c>
      <c r="I441" s="159">
        <v>1</v>
      </c>
      <c r="J441" s="159">
        <v>24</v>
      </c>
      <c r="K441" s="160"/>
      <c r="L441" s="161"/>
      <c r="M441" s="162"/>
      <c r="N441" s="159">
        <v>618480045734</v>
      </c>
      <c r="O441" s="153" t="s">
        <v>104</v>
      </c>
      <c r="P441" s="178" t="s">
        <v>1527</v>
      </c>
      <c r="Q441" s="153" t="s">
        <v>1466</v>
      </c>
      <c r="R441" s="153" t="s">
        <v>100</v>
      </c>
      <c r="S441" s="102">
        <v>70643</v>
      </c>
      <c r="T441"/>
    </row>
    <row r="442" spans="1:20" s="57" customFormat="1" ht="15" customHeight="1" x14ac:dyDescent="0.3">
      <c r="A442" s="166">
        <v>2021</v>
      </c>
      <c r="B442" s="140" t="s">
        <v>1531</v>
      </c>
      <c r="C442" s="141" t="s">
        <v>1532</v>
      </c>
      <c r="D442" s="231" t="str">
        <f t="shared" si="19"/>
        <v>EL400616AD-M</v>
      </c>
      <c r="E442" s="145" t="s">
        <v>1533</v>
      </c>
      <c r="F442" s="142" t="s">
        <v>1395</v>
      </c>
      <c r="G442" s="142" t="s">
        <v>1427</v>
      </c>
      <c r="H442" s="244">
        <v>29.99</v>
      </c>
      <c r="I442" s="159">
        <v>1</v>
      </c>
      <c r="J442" s="159">
        <v>24</v>
      </c>
      <c r="K442" s="160"/>
      <c r="L442" s="163"/>
      <c r="M442" s="162"/>
      <c r="N442" s="159">
        <v>618480043112</v>
      </c>
      <c r="O442" s="153" t="s">
        <v>104</v>
      </c>
      <c r="P442" s="180" t="s">
        <v>1527</v>
      </c>
      <c r="Q442" s="153" t="s">
        <v>1466</v>
      </c>
      <c r="R442" s="153" t="s">
        <v>100</v>
      </c>
      <c r="S442" s="33">
        <v>70643</v>
      </c>
      <c r="T442"/>
    </row>
    <row r="443" spans="1:20" s="57" customFormat="1" ht="15" customHeight="1" x14ac:dyDescent="0.3">
      <c r="A443" s="166">
        <v>2021</v>
      </c>
      <c r="B443" s="140" t="s">
        <v>1534</v>
      </c>
      <c r="C443" s="141" t="s">
        <v>1535</v>
      </c>
      <c r="D443" s="231" t="str">
        <f t="shared" si="19"/>
        <v>EL400616AD-L</v>
      </c>
      <c r="E443" s="145" t="s">
        <v>1536</v>
      </c>
      <c r="F443" s="142" t="s">
        <v>1395</v>
      </c>
      <c r="G443" s="142" t="s">
        <v>1427</v>
      </c>
      <c r="H443" s="244">
        <v>29.99</v>
      </c>
      <c r="I443" s="159">
        <v>1</v>
      </c>
      <c r="J443" s="159">
        <v>18</v>
      </c>
      <c r="K443" s="160"/>
      <c r="L443" s="161"/>
      <c r="M443" s="162"/>
      <c r="N443" s="159">
        <v>618480045727</v>
      </c>
      <c r="O443" s="153" t="s">
        <v>104</v>
      </c>
      <c r="P443" s="178" t="s">
        <v>1527</v>
      </c>
      <c r="Q443" s="153" t="s">
        <v>1466</v>
      </c>
      <c r="R443" s="153" t="s">
        <v>100</v>
      </c>
      <c r="S443" s="102">
        <v>70643</v>
      </c>
      <c r="T443"/>
    </row>
    <row r="444" spans="1:20" s="57" customFormat="1" ht="15" customHeight="1" x14ac:dyDescent="0.3">
      <c r="A444" s="166">
        <v>2021</v>
      </c>
      <c r="B444" s="140" t="s">
        <v>1570</v>
      </c>
      <c r="C444" s="141" t="s">
        <v>1571</v>
      </c>
      <c r="D444" s="231" t="str">
        <f t="shared" si="19"/>
        <v>EL400613CH-XS</v>
      </c>
      <c r="E444" s="145" t="s">
        <v>1572</v>
      </c>
      <c r="F444" s="142" t="s">
        <v>1395</v>
      </c>
      <c r="G444" s="142" t="s">
        <v>1427</v>
      </c>
      <c r="H444" s="244">
        <v>26.99</v>
      </c>
      <c r="I444" s="159">
        <v>1</v>
      </c>
      <c r="J444" s="159">
        <v>12</v>
      </c>
      <c r="K444" s="160"/>
      <c r="L444" s="161"/>
      <c r="M444" s="162"/>
      <c r="N444" s="159">
        <v>618480046083</v>
      </c>
      <c r="O444" s="153" t="s">
        <v>104</v>
      </c>
      <c r="P444" s="178" t="s">
        <v>1573</v>
      </c>
      <c r="Q444" s="153" t="s">
        <v>1466</v>
      </c>
      <c r="R444" s="153" t="s">
        <v>100</v>
      </c>
      <c r="S444" s="102">
        <v>70638</v>
      </c>
      <c r="T444"/>
    </row>
    <row r="445" spans="1:20" s="57" customFormat="1" ht="15" customHeight="1" x14ac:dyDescent="0.3">
      <c r="A445" s="166">
        <v>2021</v>
      </c>
      <c r="B445" s="140" t="s">
        <v>1583</v>
      </c>
      <c r="C445" s="141" t="s">
        <v>1584</v>
      </c>
      <c r="D445" s="231" t="str">
        <f t="shared" si="19"/>
        <v>EL400613CH-XL</v>
      </c>
      <c r="E445" s="145" t="s">
        <v>1585</v>
      </c>
      <c r="F445" s="142" t="s">
        <v>1395</v>
      </c>
      <c r="G445" s="142" t="s">
        <v>1427</v>
      </c>
      <c r="H445" s="244">
        <v>26.99</v>
      </c>
      <c r="I445" s="159">
        <v>1</v>
      </c>
      <c r="J445" s="159">
        <v>12</v>
      </c>
      <c r="K445" s="160"/>
      <c r="L445" s="161"/>
      <c r="M445" s="162"/>
      <c r="N445" s="159">
        <v>618480046076</v>
      </c>
      <c r="O445" s="153" t="s">
        <v>104</v>
      </c>
      <c r="P445" s="178" t="s">
        <v>1573</v>
      </c>
      <c r="Q445" s="153" t="s">
        <v>1466</v>
      </c>
      <c r="R445" s="153" t="s">
        <v>100</v>
      </c>
      <c r="S445" s="102">
        <v>70638</v>
      </c>
      <c r="T445"/>
    </row>
    <row r="446" spans="1:20" s="57" customFormat="1" ht="15" customHeight="1" x14ac:dyDescent="0.3">
      <c r="A446" s="166">
        <v>2021</v>
      </c>
      <c r="B446" s="140" t="s">
        <v>1574</v>
      </c>
      <c r="C446" s="141" t="s">
        <v>1575</v>
      </c>
      <c r="D446" s="231" t="str">
        <f t="shared" si="19"/>
        <v>EL400613CH-S</v>
      </c>
      <c r="E446" s="145" t="s">
        <v>1576</v>
      </c>
      <c r="F446" s="142" t="s">
        <v>1395</v>
      </c>
      <c r="G446" s="142" t="s">
        <v>1427</v>
      </c>
      <c r="H446" s="244">
        <v>26.99</v>
      </c>
      <c r="I446" s="159">
        <v>1</v>
      </c>
      <c r="J446" s="159">
        <v>12</v>
      </c>
      <c r="K446" s="160"/>
      <c r="L446" s="161"/>
      <c r="M446" s="162"/>
      <c r="N446" s="159">
        <v>618480046069</v>
      </c>
      <c r="O446" s="153" t="s">
        <v>104</v>
      </c>
      <c r="P446" s="178" t="s">
        <v>1573</v>
      </c>
      <c r="Q446" s="153" t="s">
        <v>1466</v>
      </c>
      <c r="R446" s="153" t="s">
        <v>100</v>
      </c>
      <c r="S446" s="102">
        <v>70638</v>
      </c>
      <c r="T446"/>
    </row>
    <row r="447" spans="1:20" s="57" customFormat="1" ht="15" customHeight="1" x14ac:dyDescent="0.3">
      <c r="A447" s="166">
        <v>2021</v>
      </c>
      <c r="B447" s="140" t="s">
        <v>1580</v>
      </c>
      <c r="C447" s="141" t="s">
        <v>1581</v>
      </c>
      <c r="D447" s="231" t="str">
        <f t="shared" si="19"/>
        <v>EL400613CH-M</v>
      </c>
      <c r="E447" s="145" t="s">
        <v>1582</v>
      </c>
      <c r="F447" s="142" t="s">
        <v>1395</v>
      </c>
      <c r="G447" s="142" t="s">
        <v>1427</v>
      </c>
      <c r="H447" s="244">
        <v>26.99</v>
      </c>
      <c r="I447" s="159">
        <v>1</v>
      </c>
      <c r="J447" s="159">
        <v>12</v>
      </c>
      <c r="K447" s="160"/>
      <c r="L447" s="161"/>
      <c r="M447" s="162"/>
      <c r="N447" s="159">
        <v>618480043082</v>
      </c>
      <c r="O447" s="153" t="s">
        <v>104</v>
      </c>
      <c r="P447" s="178" t="s">
        <v>1573</v>
      </c>
      <c r="Q447" s="153" t="s">
        <v>1466</v>
      </c>
      <c r="R447" s="153" t="s">
        <v>100</v>
      </c>
      <c r="S447" s="102">
        <v>70638</v>
      </c>
      <c r="T447"/>
    </row>
    <row r="448" spans="1:20" s="57" customFormat="1" ht="15" customHeight="1" x14ac:dyDescent="0.3">
      <c r="A448" s="166">
        <v>2021</v>
      </c>
      <c r="B448" s="140" t="s">
        <v>1577</v>
      </c>
      <c r="C448" s="141" t="s">
        <v>1578</v>
      </c>
      <c r="D448" s="231" t="str">
        <f t="shared" si="19"/>
        <v>EL400613CH-L</v>
      </c>
      <c r="E448" s="145" t="s">
        <v>1579</v>
      </c>
      <c r="F448" s="142" t="s">
        <v>1395</v>
      </c>
      <c r="G448" s="142" t="s">
        <v>1427</v>
      </c>
      <c r="H448" s="244">
        <v>26.99</v>
      </c>
      <c r="I448" s="159">
        <v>1</v>
      </c>
      <c r="J448" s="159">
        <v>12</v>
      </c>
      <c r="K448" s="160"/>
      <c r="L448" s="161"/>
      <c r="M448" s="162"/>
      <c r="N448" s="159">
        <v>618480046052</v>
      </c>
      <c r="O448" s="153" t="s">
        <v>104</v>
      </c>
      <c r="P448" s="178" t="s">
        <v>1573</v>
      </c>
      <c r="Q448" s="153" t="s">
        <v>1466</v>
      </c>
      <c r="R448" s="153" t="s">
        <v>100</v>
      </c>
      <c r="S448" s="102">
        <v>70638</v>
      </c>
      <c r="T448"/>
    </row>
    <row r="449" spans="1:20" s="57" customFormat="1" ht="15" customHeight="1" x14ac:dyDescent="0.3">
      <c r="A449" s="166">
        <v>2021</v>
      </c>
      <c r="B449" s="140" t="s">
        <v>1567</v>
      </c>
      <c r="C449" s="141" t="s">
        <v>1568</v>
      </c>
      <c r="D449" s="231" t="str">
        <f t="shared" si="19"/>
        <v>EL4006132TD-4T</v>
      </c>
      <c r="E449" s="142" t="s">
        <v>1569</v>
      </c>
      <c r="F449" s="142" t="s">
        <v>1395</v>
      </c>
      <c r="G449" s="142" t="s">
        <v>1427</v>
      </c>
      <c r="H449" s="244">
        <v>23.25</v>
      </c>
      <c r="I449" s="159">
        <v>1</v>
      </c>
      <c r="J449" s="159">
        <v>12</v>
      </c>
      <c r="K449" s="160"/>
      <c r="L449" s="161"/>
      <c r="M449" s="162"/>
      <c r="N449" s="159">
        <v>618480046045</v>
      </c>
      <c r="O449" s="153" t="s">
        <v>104</v>
      </c>
      <c r="P449" s="178" t="s">
        <v>1563</v>
      </c>
      <c r="Q449" s="153" t="s">
        <v>1466</v>
      </c>
      <c r="R449" s="153" t="s">
        <v>100</v>
      </c>
      <c r="S449" s="102">
        <v>70637</v>
      </c>
      <c r="T449"/>
    </row>
    <row r="450" spans="1:20" s="57" customFormat="1" ht="15" customHeight="1" x14ac:dyDescent="0.3">
      <c r="A450" s="166">
        <v>2024</v>
      </c>
      <c r="B450" s="140" t="s">
        <v>1560</v>
      </c>
      <c r="C450" s="141" t="s">
        <v>1561</v>
      </c>
      <c r="D450" s="231" t="str">
        <f t="shared" si="19"/>
        <v>EL4006132TD-18MO</v>
      </c>
      <c r="E450" s="142" t="s">
        <v>1562</v>
      </c>
      <c r="F450" s="142" t="s">
        <v>1395</v>
      </c>
      <c r="G450" s="142" t="s">
        <v>1427</v>
      </c>
      <c r="H450" s="245">
        <v>23.25</v>
      </c>
      <c r="I450" s="166">
        <v>1</v>
      </c>
      <c r="J450" s="166"/>
      <c r="K450" s="160"/>
      <c r="L450" s="170"/>
      <c r="M450" s="162"/>
      <c r="N450" s="169">
        <v>889851391129</v>
      </c>
      <c r="O450" s="153" t="s">
        <v>320</v>
      </c>
      <c r="P450" s="181" t="s">
        <v>1563</v>
      </c>
      <c r="Q450" s="153" t="s">
        <v>1466</v>
      </c>
      <c r="R450" s="142" t="s">
        <v>161</v>
      </c>
      <c r="S450" s="102"/>
      <c r="T450"/>
    </row>
    <row r="451" spans="1:20" s="57" customFormat="1" ht="15" customHeight="1" x14ac:dyDescent="0.3">
      <c r="A451" s="166">
        <v>2021</v>
      </c>
      <c r="B451" s="140" t="s">
        <v>1564</v>
      </c>
      <c r="C451" s="141" t="s">
        <v>1565</v>
      </c>
      <c r="D451" s="231" t="str">
        <f t="shared" si="19"/>
        <v>EL4006132TD-2T</v>
      </c>
      <c r="E451" s="142" t="s">
        <v>1566</v>
      </c>
      <c r="F451" s="142" t="s">
        <v>1395</v>
      </c>
      <c r="G451" s="142" t="s">
        <v>1427</v>
      </c>
      <c r="H451" s="244">
        <v>23.25</v>
      </c>
      <c r="I451" s="159">
        <v>1</v>
      </c>
      <c r="J451" s="159">
        <v>12</v>
      </c>
      <c r="K451" s="160"/>
      <c r="L451" s="161"/>
      <c r="M451" s="162"/>
      <c r="N451" s="159">
        <v>618480046038</v>
      </c>
      <c r="O451" s="153" t="s">
        <v>104</v>
      </c>
      <c r="P451" s="178" t="s">
        <v>1563</v>
      </c>
      <c r="Q451" s="153" t="s">
        <v>1466</v>
      </c>
      <c r="R451" s="153" t="s">
        <v>100</v>
      </c>
      <c r="S451" s="102">
        <v>70637</v>
      </c>
      <c r="T451"/>
    </row>
    <row r="452" spans="1:20" s="57" customFormat="1" ht="15" customHeight="1" x14ac:dyDescent="0.3">
      <c r="A452" s="166">
        <v>2021</v>
      </c>
      <c r="B452" s="140" t="s">
        <v>1586</v>
      </c>
      <c r="C452" s="141" t="s">
        <v>1587</v>
      </c>
      <c r="D452" s="231" t="str">
        <f t="shared" si="19"/>
        <v>EL400612AD-XS</v>
      </c>
      <c r="E452" s="142" t="s">
        <v>1588</v>
      </c>
      <c r="F452" s="142" t="s">
        <v>1395</v>
      </c>
      <c r="G452" s="142" t="s">
        <v>1427</v>
      </c>
      <c r="H452" s="244">
        <v>33.25</v>
      </c>
      <c r="I452" s="159">
        <v>1</v>
      </c>
      <c r="J452" s="159">
        <v>12</v>
      </c>
      <c r="K452" s="160"/>
      <c r="L452" s="161"/>
      <c r="M452" s="162"/>
      <c r="N452" s="159">
        <v>618480045826</v>
      </c>
      <c r="O452" s="153" t="s">
        <v>104</v>
      </c>
      <c r="P452" s="178" t="s">
        <v>1589</v>
      </c>
      <c r="Q452" s="153" t="s">
        <v>1466</v>
      </c>
      <c r="R452" s="153" t="s">
        <v>100</v>
      </c>
      <c r="S452" s="102">
        <v>70636</v>
      </c>
      <c r="T452"/>
    </row>
    <row r="453" spans="1:20" s="57" customFormat="1" ht="15" customHeight="1" x14ac:dyDescent="0.3">
      <c r="A453" s="166">
        <v>2021</v>
      </c>
      <c r="B453" s="140" t="s">
        <v>1599</v>
      </c>
      <c r="C453" s="141" t="s">
        <v>1600</v>
      </c>
      <c r="D453" s="231" t="str">
        <f t="shared" si="19"/>
        <v>EL400612AD-XL</v>
      </c>
      <c r="E453" s="142" t="s">
        <v>1601</v>
      </c>
      <c r="F453" s="142" t="s">
        <v>1395</v>
      </c>
      <c r="G453" s="142" t="s">
        <v>1427</v>
      </c>
      <c r="H453" s="244">
        <v>33.25</v>
      </c>
      <c r="I453" s="159">
        <v>1</v>
      </c>
      <c r="J453" s="159">
        <v>12</v>
      </c>
      <c r="K453" s="160"/>
      <c r="L453" s="161"/>
      <c r="M453" s="162"/>
      <c r="N453" s="159">
        <v>618480045819</v>
      </c>
      <c r="O453" s="153" t="s">
        <v>104</v>
      </c>
      <c r="P453" s="178" t="s">
        <v>1589</v>
      </c>
      <c r="Q453" s="153" t="s">
        <v>1466</v>
      </c>
      <c r="R453" s="153" t="s">
        <v>100</v>
      </c>
      <c r="S453" s="102">
        <v>70636</v>
      </c>
      <c r="T453"/>
    </row>
    <row r="454" spans="1:20" s="57" customFormat="1" ht="15" customHeight="1" x14ac:dyDescent="0.3">
      <c r="A454" s="166">
        <v>2021</v>
      </c>
      <c r="B454" s="140" t="s">
        <v>1590</v>
      </c>
      <c r="C454" s="141" t="s">
        <v>1591</v>
      </c>
      <c r="D454" s="231" t="str">
        <f t="shared" si="19"/>
        <v>EL400612AD-S</v>
      </c>
      <c r="E454" s="142" t="s">
        <v>1592</v>
      </c>
      <c r="F454" s="142" t="s">
        <v>1395</v>
      </c>
      <c r="G454" s="142" t="s">
        <v>1427</v>
      </c>
      <c r="H454" s="244">
        <v>33.25</v>
      </c>
      <c r="I454" s="159">
        <v>1</v>
      </c>
      <c r="J454" s="159">
        <v>12</v>
      </c>
      <c r="K454" s="160"/>
      <c r="L454" s="161"/>
      <c r="M454" s="162"/>
      <c r="N454" s="159">
        <v>618480045802</v>
      </c>
      <c r="O454" s="153" t="s">
        <v>104</v>
      </c>
      <c r="P454" s="178" t="s">
        <v>1589</v>
      </c>
      <c r="Q454" s="153" t="s">
        <v>1466</v>
      </c>
      <c r="R454" s="153" t="s">
        <v>100</v>
      </c>
      <c r="S454" s="102">
        <v>70636</v>
      </c>
      <c r="T454"/>
    </row>
    <row r="455" spans="1:20" s="57" customFormat="1" ht="15" customHeight="1" x14ac:dyDescent="0.3">
      <c r="A455" s="166">
        <v>2024</v>
      </c>
      <c r="B455" s="140" t="s">
        <v>1557</v>
      </c>
      <c r="C455" s="141" t="s">
        <v>1558</v>
      </c>
      <c r="D455" s="231" t="str">
        <f t="shared" si="19"/>
        <v>EL400612PL-6X</v>
      </c>
      <c r="E455" s="145" t="s">
        <v>1559</v>
      </c>
      <c r="F455" s="142" t="s">
        <v>1395</v>
      </c>
      <c r="G455" s="142" t="s">
        <v>1427</v>
      </c>
      <c r="H455" s="245">
        <v>38.99</v>
      </c>
      <c r="I455" s="166">
        <v>1</v>
      </c>
      <c r="J455" s="166"/>
      <c r="K455" s="160"/>
      <c r="L455" s="170"/>
      <c r="M455" s="162"/>
      <c r="N455" s="169">
        <v>889851391143</v>
      </c>
      <c r="O455" s="153" t="s">
        <v>320</v>
      </c>
      <c r="P455" s="181" t="s">
        <v>1556</v>
      </c>
      <c r="Q455" s="153" t="s">
        <v>1466</v>
      </c>
      <c r="R455" s="142" t="s">
        <v>161</v>
      </c>
      <c r="S455" s="102"/>
      <c r="T455"/>
    </row>
    <row r="456" spans="1:20" s="57" customFormat="1" ht="15" customHeight="1" x14ac:dyDescent="0.3">
      <c r="A456" s="166">
        <v>2024</v>
      </c>
      <c r="B456" s="140" t="s">
        <v>1553</v>
      </c>
      <c r="C456" s="141" t="s">
        <v>1554</v>
      </c>
      <c r="D456" s="231" t="str">
        <f t="shared" si="19"/>
        <v>EL400612PL-5X</v>
      </c>
      <c r="E456" s="145" t="s">
        <v>1555</v>
      </c>
      <c r="F456" s="142" t="s">
        <v>1395</v>
      </c>
      <c r="G456" s="142" t="s">
        <v>1427</v>
      </c>
      <c r="H456" s="245">
        <v>38.99</v>
      </c>
      <c r="I456" s="166">
        <v>1</v>
      </c>
      <c r="J456" s="166"/>
      <c r="K456" s="160"/>
      <c r="L456" s="170"/>
      <c r="M456" s="162"/>
      <c r="N456" s="169">
        <v>889851391136</v>
      </c>
      <c r="O456" s="153" t="s">
        <v>320</v>
      </c>
      <c r="P456" s="181" t="s">
        <v>1556</v>
      </c>
      <c r="Q456" s="153" t="s">
        <v>1466</v>
      </c>
      <c r="R456" s="142" t="s">
        <v>161</v>
      </c>
      <c r="S456" s="102"/>
      <c r="T456"/>
    </row>
    <row r="457" spans="1:20" s="57" customFormat="1" ht="15" customHeight="1" x14ac:dyDescent="0.3">
      <c r="A457" s="166">
        <v>2021</v>
      </c>
      <c r="B457" s="140" t="s">
        <v>1593</v>
      </c>
      <c r="C457" s="141" t="s">
        <v>1594</v>
      </c>
      <c r="D457" s="231" t="str">
        <f t="shared" si="19"/>
        <v>EL400612AD-M</v>
      </c>
      <c r="E457" s="142" t="s">
        <v>1595</v>
      </c>
      <c r="F457" s="142" t="s">
        <v>1395</v>
      </c>
      <c r="G457" s="142" t="s">
        <v>1427</v>
      </c>
      <c r="H457" s="244">
        <v>33.25</v>
      </c>
      <c r="I457" s="159">
        <v>1</v>
      </c>
      <c r="J457" s="159">
        <v>12</v>
      </c>
      <c r="K457" s="160"/>
      <c r="L457" s="161"/>
      <c r="M457" s="162"/>
      <c r="N457" s="159">
        <v>618480043075</v>
      </c>
      <c r="O457" s="153" t="s">
        <v>104</v>
      </c>
      <c r="P457" s="178" t="s">
        <v>1589</v>
      </c>
      <c r="Q457" s="153" t="s">
        <v>1466</v>
      </c>
      <c r="R457" s="153" t="s">
        <v>100</v>
      </c>
      <c r="S457" s="102">
        <v>70636</v>
      </c>
      <c r="T457"/>
    </row>
    <row r="458" spans="1:20" s="57" customFormat="1" ht="15" customHeight="1" x14ac:dyDescent="0.3">
      <c r="A458" s="166">
        <v>2021</v>
      </c>
      <c r="B458" s="140" t="s">
        <v>1596</v>
      </c>
      <c r="C458" s="141" t="s">
        <v>1597</v>
      </c>
      <c r="D458" s="231" t="str">
        <f t="shared" si="19"/>
        <v>EL400612AD-L</v>
      </c>
      <c r="E458" s="142" t="s">
        <v>1598</v>
      </c>
      <c r="F458" s="142" t="s">
        <v>1395</v>
      </c>
      <c r="G458" s="142" t="s">
        <v>1427</v>
      </c>
      <c r="H458" s="244">
        <v>33.25</v>
      </c>
      <c r="I458" s="159">
        <v>1</v>
      </c>
      <c r="J458" s="159">
        <v>12</v>
      </c>
      <c r="K458" s="160"/>
      <c r="L458" s="161"/>
      <c r="M458" s="162"/>
      <c r="N458" s="159">
        <v>618480045796</v>
      </c>
      <c r="O458" s="153" t="s">
        <v>104</v>
      </c>
      <c r="P458" s="178" t="s">
        <v>1589</v>
      </c>
      <c r="Q458" s="153" t="s">
        <v>1466</v>
      </c>
      <c r="R458" s="153" t="s">
        <v>100</v>
      </c>
      <c r="S458" s="102">
        <v>70636</v>
      </c>
      <c r="T458"/>
    </row>
    <row r="459" spans="1:20" s="57" customFormat="1" ht="15" customHeight="1" x14ac:dyDescent="0.3">
      <c r="A459" s="166">
        <v>2021</v>
      </c>
      <c r="B459" s="140" t="s">
        <v>1611</v>
      </c>
      <c r="C459" s="141" t="s">
        <v>1612</v>
      </c>
      <c r="D459" s="231" t="str">
        <f t="shared" si="19"/>
        <v>EL400612PL-4X</v>
      </c>
      <c r="E459" s="142" t="s">
        <v>1613</v>
      </c>
      <c r="F459" s="142" t="s">
        <v>1395</v>
      </c>
      <c r="G459" s="142" t="s">
        <v>1427</v>
      </c>
      <c r="H459" s="244">
        <v>38.99</v>
      </c>
      <c r="I459" s="159">
        <v>1</v>
      </c>
      <c r="J459" s="159">
        <v>12</v>
      </c>
      <c r="K459" s="160"/>
      <c r="L459" s="161"/>
      <c r="M459" s="162"/>
      <c r="N459" s="159">
        <v>618480045789</v>
      </c>
      <c r="O459" s="153" t="s">
        <v>104</v>
      </c>
      <c r="P459" s="178" t="s">
        <v>1556</v>
      </c>
      <c r="Q459" s="153" t="s">
        <v>1466</v>
      </c>
      <c r="R459" s="153" t="s">
        <v>100</v>
      </c>
      <c r="S459" s="102">
        <v>70635</v>
      </c>
      <c r="T459"/>
    </row>
    <row r="460" spans="1:20" s="57" customFormat="1" ht="15" customHeight="1" x14ac:dyDescent="0.3">
      <c r="A460" s="166">
        <v>2021</v>
      </c>
      <c r="B460" s="140" t="s">
        <v>1608</v>
      </c>
      <c r="C460" s="141" t="s">
        <v>1609</v>
      </c>
      <c r="D460" s="231" t="str">
        <f t="shared" si="19"/>
        <v>EL400612PL-3X</v>
      </c>
      <c r="E460" s="142" t="s">
        <v>1610</v>
      </c>
      <c r="F460" s="142" t="s">
        <v>1395</v>
      </c>
      <c r="G460" s="142" t="s">
        <v>1427</v>
      </c>
      <c r="H460" s="244">
        <v>38.99</v>
      </c>
      <c r="I460" s="159">
        <v>1</v>
      </c>
      <c r="J460" s="159">
        <v>12</v>
      </c>
      <c r="K460" s="160"/>
      <c r="L460" s="161"/>
      <c r="M460" s="162"/>
      <c r="N460" s="159">
        <v>618480045772</v>
      </c>
      <c r="O460" s="153" t="s">
        <v>104</v>
      </c>
      <c r="P460" s="178" t="s">
        <v>1556</v>
      </c>
      <c r="Q460" s="153" t="s">
        <v>1466</v>
      </c>
      <c r="R460" s="153" t="s">
        <v>100</v>
      </c>
      <c r="S460" s="102">
        <v>70635</v>
      </c>
      <c r="T460"/>
    </row>
    <row r="461" spans="1:20" s="57" customFormat="1" ht="15" customHeight="1" x14ac:dyDescent="0.3">
      <c r="A461" s="166">
        <v>2021</v>
      </c>
      <c r="B461" s="140" t="s">
        <v>1605</v>
      </c>
      <c r="C461" s="141" t="s">
        <v>1606</v>
      </c>
      <c r="D461" s="231" t="str">
        <f t="shared" si="19"/>
        <v>EL400612PL-2X</v>
      </c>
      <c r="E461" s="142" t="s">
        <v>1607</v>
      </c>
      <c r="F461" s="142" t="s">
        <v>1395</v>
      </c>
      <c r="G461" s="142" t="s">
        <v>1427</v>
      </c>
      <c r="H461" s="244">
        <v>38.99</v>
      </c>
      <c r="I461" s="159">
        <v>1</v>
      </c>
      <c r="J461" s="159">
        <v>12</v>
      </c>
      <c r="K461" s="160"/>
      <c r="L461" s="161"/>
      <c r="M461" s="162"/>
      <c r="N461" s="159">
        <v>618480045765</v>
      </c>
      <c r="O461" s="153" t="s">
        <v>104</v>
      </c>
      <c r="P461" s="178" t="s">
        <v>1556</v>
      </c>
      <c r="Q461" s="153" t="s">
        <v>1466</v>
      </c>
      <c r="R461" s="153" t="s">
        <v>100</v>
      </c>
      <c r="S461" s="102">
        <v>70635</v>
      </c>
      <c r="T461"/>
    </row>
    <row r="462" spans="1:20" s="57" customFormat="1" ht="15" customHeight="1" x14ac:dyDescent="0.3">
      <c r="A462" s="166">
        <v>2021</v>
      </c>
      <c r="B462" s="140" t="s">
        <v>1602</v>
      </c>
      <c r="C462" s="141" t="s">
        <v>1603</v>
      </c>
      <c r="D462" s="231" t="str">
        <f t="shared" si="19"/>
        <v>EL400612PL-1X</v>
      </c>
      <c r="E462" s="142" t="s">
        <v>1604</v>
      </c>
      <c r="F462" s="142" t="s">
        <v>1395</v>
      </c>
      <c r="G462" s="142" t="s">
        <v>1427</v>
      </c>
      <c r="H462" s="244">
        <v>38.99</v>
      </c>
      <c r="I462" s="159">
        <v>1</v>
      </c>
      <c r="J462" s="159">
        <v>12</v>
      </c>
      <c r="K462" s="160"/>
      <c r="L462" s="161"/>
      <c r="M462" s="162"/>
      <c r="N462" s="159">
        <v>618480046021</v>
      </c>
      <c r="O462" s="153" t="s">
        <v>104</v>
      </c>
      <c r="P462" s="178" t="s">
        <v>1556</v>
      </c>
      <c r="Q462" s="153" t="s">
        <v>1466</v>
      </c>
      <c r="R462" s="153" t="s">
        <v>100</v>
      </c>
      <c r="S462" s="102">
        <v>70635</v>
      </c>
      <c r="T462"/>
    </row>
    <row r="463" spans="1:20" s="57" customFormat="1" ht="15" customHeight="1" x14ac:dyDescent="0.3">
      <c r="A463" s="166">
        <v>2013</v>
      </c>
      <c r="B463" s="226">
        <v>403420</v>
      </c>
      <c r="C463" s="226" t="s">
        <v>1482</v>
      </c>
      <c r="D463" s="231" t="str">
        <f t="shared" si="19"/>
        <v>EL403420-2T/4T</v>
      </c>
      <c r="E463" s="142" t="s">
        <v>1483</v>
      </c>
      <c r="F463" s="142" t="s">
        <v>1395</v>
      </c>
      <c r="G463" s="142" t="s">
        <v>1427</v>
      </c>
      <c r="H463" s="244">
        <v>17</v>
      </c>
      <c r="I463" s="159">
        <v>1</v>
      </c>
      <c r="J463" s="159">
        <v>18</v>
      </c>
      <c r="K463" s="160"/>
      <c r="L463" s="161"/>
      <c r="M463" s="162"/>
      <c r="N463" s="159">
        <v>618480005349</v>
      </c>
      <c r="O463" s="153" t="s">
        <v>104</v>
      </c>
      <c r="P463" s="178" t="s">
        <v>1484</v>
      </c>
      <c r="Q463" s="153" t="s">
        <v>1466</v>
      </c>
      <c r="R463" s="153" t="s">
        <v>100</v>
      </c>
      <c r="S463" s="102">
        <v>69191</v>
      </c>
      <c r="T463"/>
    </row>
    <row r="464" spans="1:20" s="57" customFormat="1" ht="15" customHeight="1" x14ac:dyDescent="0.3">
      <c r="A464" s="166">
        <v>2024</v>
      </c>
      <c r="B464" s="140" t="s">
        <v>1625</v>
      </c>
      <c r="C464" s="141" t="s">
        <v>1626</v>
      </c>
      <c r="D464" s="231" t="str">
        <f t="shared" si="19"/>
        <v>EL4971AD-XL</v>
      </c>
      <c r="E464" s="145" t="s">
        <v>1627</v>
      </c>
      <c r="F464" s="142" t="s">
        <v>1395</v>
      </c>
      <c r="G464" s="142" t="s">
        <v>1427</v>
      </c>
      <c r="H464" s="245">
        <v>31.99</v>
      </c>
      <c r="I464" s="166">
        <v>1</v>
      </c>
      <c r="J464" s="166"/>
      <c r="K464" s="160"/>
      <c r="L464" s="170"/>
      <c r="M464" s="162"/>
      <c r="N464" s="169">
        <v>889851376799</v>
      </c>
      <c r="O464" s="153" t="s">
        <v>104</v>
      </c>
      <c r="P464" s="181" t="s">
        <v>1617</v>
      </c>
      <c r="Q464" s="142" t="s">
        <v>1618</v>
      </c>
      <c r="R464" s="142" t="s">
        <v>161</v>
      </c>
      <c r="S464" s="102"/>
      <c r="T464"/>
    </row>
    <row r="465" spans="1:20" s="57" customFormat="1" ht="15" customHeight="1" x14ac:dyDescent="0.3">
      <c r="A465" s="166">
        <v>2024</v>
      </c>
      <c r="B465" s="140" t="s">
        <v>1614</v>
      </c>
      <c r="C465" s="141" t="s">
        <v>1615</v>
      </c>
      <c r="D465" s="231" t="str">
        <f t="shared" si="19"/>
        <v>EL4971AD-S</v>
      </c>
      <c r="E465" s="145" t="s">
        <v>1616</v>
      </c>
      <c r="F465" s="142" t="s">
        <v>1395</v>
      </c>
      <c r="G465" s="142" t="s">
        <v>1427</v>
      </c>
      <c r="H465" s="245">
        <v>31.99</v>
      </c>
      <c r="I465" s="166">
        <v>1</v>
      </c>
      <c r="J465" s="166"/>
      <c r="K465" s="160"/>
      <c r="L465" s="170"/>
      <c r="M465" s="162"/>
      <c r="N465" s="169">
        <v>889851376775</v>
      </c>
      <c r="O465" s="153" t="s">
        <v>104</v>
      </c>
      <c r="P465" s="181" t="s">
        <v>1617</v>
      </c>
      <c r="Q465" s="142" t="s">
        <v>1618</v>
      </c>
      <c r="R465" s="142" t="s">
        <v>161</v>
      </c>
      <c r="S465" s="102"/>
      <c r="T465"/>
    </row>
    <row r="466" spans="1:20" s="57" customFormat="1" ht="15" customHeight="1" x14ac:dyDescent="0.3">
      <c r="A466" s="166">
        <v>2024</v>
      </c>
      <c r="B466" s="140" t="s">
        <v>1619</v>
      </c>
      <c r="C466" s="141" t="s">
        <v>1620</v>
      </c>
      <c r="D466" s="231" t="str">
        <f t="shared" si="19"/>
        <v>EL4971AD-M</v>
      </c>
      <c r="E466" s="145" t="s">
        <v>1621</v>
      </c>
      <c r="F466" s="142" t="s">
        <v>1395</v>
      </c>
      <c r="G466" s="142" t="s">
        <v>1427</v>
      </c>
      <c r="H466" s="245">
        <v>31.99</v>
      </c>
      <c r="I466" s="166">
        <v>1</v>
      </c>
      <c r="J466" s="166"/>
      <c r="K466" s="160"/>
      <c r="L466" s="170"/>
      <c r="M466" s="162"/>
      <c r="N466" s="169">
        <v>889851291474</v>
      </c>
      <c r="O466" s="153" t="s">
        <v>104</v>
      </c>
      <c r="P466" s="181" t="s">
        <v>1617</v>
      </c>
      <c r="Q466" s="142" t="s">
        <v>1618</v>
      </c>
      <c r="R466" s="142" t="s">
        <v>161</v>
      </c>
      <c r="S466" s="102"/>
      <c r="T466"/>
    </row>
    <row r="467" spans="1:20" s="57" customFormat="1" ht="15" customHeight="1" x14ac:dyDescent="0.3">
      <c r="A467" s="166">
        <v>2024</v>
      </c>
      <c r="B467" s="140" t="s">
        <v>1622</v>
      </c>
      <c r="C467" s="141" t="s">
        <v>1623</v>
      </c>
      <c r="D467" s="231" t="str">
        <f t="shared" si="19"/>
        <v>EL4971AD-L</v>
      </c>
      <c r="E467" s="145" t="s">
        <v>1624</v>
      </c>
      <c r="F467" s="142" t="s">
        <v>1395</v>
      </c>
      <c r="G467" s="142" t="s">
        <v>1427</v>
      </c>
      <c r="H467" s="245">
        <v>31.99</v>
      </c>
      <c r="I467" s="166">
        <v>1</v>
      </c>
      <c r="J467" s="166"/>
      <c r="K467" s="160"/>
      <c r="L467" s="170"/>
      <c r="M467" s="162"/>
      <c r="N467" s="169">
        <v>889851376782</v>
      </c>
      <c r="O467" s="153" t="s">
        <v>104</v>
      </c>
      <c r="P467" s="181" t="s">
        <v>1617</v>
      </c>
      <c r="Q467" s="142" t="s">
        <v>1618</v>
      </c>
      <c r="R467" s="142" t="s">
        <v>161</v>
      </c>
      <c r="S467" s="102"/>
      <c r="T467"/>
    </row>
    <row r="468" spans="1:20" s="57" customFormat="1" ht="15" customHeight="1" x14ac:dyDescent="0.3">
      <c r="A468" s="166">
        <v>2023</v>
      </c>
      <c r="B468" s="141">
        <v>161119</v>
      </c>
      <c r="C468" s="141" t="s">
        <v>1650</v>
      </c>
      <c r="D468" s="231" t="str">
        <f t="shared" si="19"/>
        <v>EL161119-ST</v>
      </c>
      <c r="E468" s="142" t="s">
        <v>1651</v>
      </c>
      <c r="F468" s="142" t="s">
        <v>1395</v>
      </c>
      <c r="G468" s="142" t="s">
        <v>1427</v>
      </c>
      <c r="H468" s="244">
        <v>8.25</v>
      </c>
      <c r="I468" s="159">
        <v>3</v>
      </c>
      <c r="J468" s="159">
        <v>150</v>
      </c>
      <c r="K468" s="160"/>
      <c r="L468" s="161"/>
      <c r="M468" s="162"/>
      <c r="N468" s="159">
        <v>889851213230</v>
      </c>
      <c r="O468" s="153" t="s">
        <v>104</v>
      </c>
      <c r="P468" s="178" t="s">
        <v>1652</v>
      </c>
      <c r="Q468" s="153" t="s">
        <v>1631</v>
      </c>
      <c r="R468" s="153" t="s">
        <v>100</v>
      </c>
      <c r="S468" s="102">
        <v>80773</v>
      </c>
      <c r="T468"/>
    </row>
    <row r="469" spans="1:20" s="57" customFormat="1" ht="15" customHeight="1" x14ac:dyDescent="0.3">
      <c r="A469" s="166">
        <v>2023</v>
      </c>
      <c r="B469" s="141">
        <v>161118</v>
      </c>
      <c r="C469" s="141" t="s">
        <v>1638</v>
      </c>
      <c r="D469" s="231" t="str">
        <f t="shared" si="19"/>
        <v>EL161118-ST</v>
      </c>
      <c r="E469" s="142" t="s">
        <v>1639</v>
      </c>
      <c r="F469" s="142" t="s">
        <v>1395</v>
      </c>
      <c r="G469" s="142" t="s">
        <v>1427</v>
      </c>
      <c r="H469" s="244">
        <v>10.99</v>
      </c>
      <c r="I469" s="159">
        <v>3</v>
      </c>
      <c r="J469" s="159">
        <v>54</v>
      </c>
      <c r="K469" s="160"/>
      <c r="L469" s="161"/>
      <c r="M469" s="162"/>
      <c r="N469" s="159">
        <v>889851213216</v>
      </c>
      <c r="O469" s="153" t="s">
        <v>104</v>
      </c>
      <c r="P469" s="178" t="s">
        <v>1640</v>
      </c>
      <c r="Q469" s="153" t="s">
        <v>1631</v>
      </c>
      <c r="R469" s="153" t="s">
        <v>100</v>
      </c>
      <c r="S469" s="102">
        <v>80772</v>
      </c>
      <c r="T469"/>
    </row>
    <row r="470" spans="1:20" s="57" customFormat="1" ht="15" customHeight="1" x14ac:dyDescent="0.3">
      <c r="A470" s="166">
        <v>2020</v>
      </c>
      <c r="B470" s="141">
        <v>104516</v>
      </c>
      <c r="C470" s="141" t="s">
        <v>1635</v>
      </c>
      <c r="D470" s="231" t="str">
        <f t="shared" si="19"/>
        <v>EL104516-ST</v>
      </c>
      <c r="E470" s="142" t="s">
        <v>1636</v>
      </c>
      <c r="F470" s="142" t="s">
        <v>1395</v>
      </c>
      <c r="G470" s="142" t="s">
        <v>1427</v>
      </c>
      <c r="H470" s="244">
        <v>6.75</v>
      </c>
      <c r="I470" s="159">
        <v>3</v>
      </c>
      <c r="J470" s="159">
        <v>48</v>
      </c>
      <c r="K470" s="160"/>
      <c r="L470" s="161"/>
      <c r="M470" s="162"/>
      <c r="N470" s="159">
        <v>618480041064</v>
      </c>
      <c r="O470" s="153" t="s">
        <v>104</v>
      </c>
      <c r="P470" s="178" t="s">
        <v>1637</v>
      </c>
      <c r="Q470" s="153" t="s">
        <v>1631</v>
      </c>
      <c r="R470" s="153" t="s">
        <v>100</v>
      </c>
      <c r="S470" s="102">
        <v>68984</v>
      </c>
      <c r="T470"/>
    </row>
    <row r="471" spans="1:20" s="57" customFormat="1" ht="15" customHeight="1" x14ac:dyDescent="0.3">
      <c r="A471" s="166">
        <v>2020</v>
      </c>
      <c r="B471" s="141">
        <v>104515</v>
      </c>
      <c r="C471" s="141" t="s">
        <v>1653</v>
      </c>
      <c r="D471" s="231" t="str">
        <f t="shared" si="19"/>
        <v>EL104515-ST</v>
      </c>
      <c r="E471" s="142" t="s">
        <v>1654</v>
      </c>
      <c r="F471" s="142" t="s">
        <v>1395</v>
      </c>
      <c r="G471" s="142" t="s">
        <v>1427</v>
      </c>
      <c r="H471" s="244">
        <v>6.75</v>
      </c>
      <c r="I471" s="159">
        <v>3</v>
      </c>
      <c r="J471" s="159">
        <v>96</v>
      </c>
      <c r="K471" s="160"/>
      <c r="L471" s="161"/>
      <c r="M471" s="38"/>
      <c r="N471" s="159">
        <v>618480041019</v>
      </c>
      <c r="O471" s="153" t="s">
        <v>104</v>
      </c>
      <c r="P471" s="178" t="s">
        <v>1655</v>
      </c>
      <c r="Q471" s="153" t="s">
        <v>1631</v>
      </c>
      <c r="R471" s="153" t="s">
        <v>100</v>
      </c>
      <c r="S471" s="102">
        <v>65508</v>
      </c>
      <c r="T471"/>
    </row>
    <row r="472" spans="1:20" s="57" customFormat="1" ht="15" customHeight="1" x14ac:dyDescent="0.3">
      <c r="A472" s="166">
        <v>2020</v>
      </c>
      <c r="B472" s="141">
        <v>104514</v>
      </c>
      <c r="C472" s="141" t="s">
        <v>1644</v>
      </c>
      <c r="D472" s="231" t="str">
        <f t="shared" si="19"/>
        <v>EL104514-ST</v>
      </c>
      <c r="E472" s="142" t="s">
        <v>1645</v>
      </c>
      <c r="F472" s="142" t="s">
        <v>1395</v>
      </c>
      <c r="G472" s="142" t="s">
        <v>1427</v>
      </c>
      <c r="H472" s="244">
        <v>6.75</v>
      </c>
      <c r="I472" s="159">
        <v>3</v>
      </c>
      <c r="J472" s="159">
        <v>96</v>
      </c>
      <c r="K472" s="160"/>
      <c r="L472" s="161"/>
      <c r="M472" s="162"/>
      <c r="N472" s="159">
        <v>618480040999</v>
      </c>
      <c r="O472" s="153" t="s">
        <v>104</v>
      </c>
      <c r="P472" s="178" t="s">
        <v>1646</v>
      </c>
      <c r="Q472" s="153" t="s">
        <v>1631</v>
      </c>
      <c r="R472" s="153" t="s">
        <v>100</v>
      </c>
      <c r="S472" s="102">
        <v>68983</v>
      </c>
      <c r="T472"/>
    </row>
    <row r="473" spans="1:20" s="57" customFormat="1" ht="15" customHeight="1" x14ac:dyDescent="0.3">
      <c r="A473" s="166">
        <v>2020</v>
      </c>
      <c r="B473" s="141">
        <v>104513</v>
      </c>
      <c r="C473" s="141" t="s">
        <v>1647</v>
      </c>
      <c r="D473" s="231" t="str">
        <f t="shared" ref="D473:D504" si="20">HYPERLINK(P473,C473)</f>
        <v>EL104513-ST</v>
      </c>
      <c r="E473" s="142" t="s">
        <v>1648</v>
      </c>
      <c r="F473" s="142" t="s">
        <v>1395</v>
      </c>
      <c r="G473" s="142" t="s">
        <v>1427</v>
      </c>
      <c r="H473" s="244">
        <v>6.75</v>
      </c>
      <c r="I473" s="159">
        <v>3</v>
      </c>
      <c r="J473" s="159">
        <v>96</v>
      </c>
      <c r="K473" s="160"/>
      <c r="L473" s="161"/>
      <c r="M473" s="162"/>
      <c r="N473" s="159">
        <v>618480040982</v>
      </c>
      <c r="O473" s="153" t="s">
        <v>104</v>
      </c>
      <c r="P473" s="178" t="s">
        <v>1649</v>
      </c>
      <c r="Q473" s="153" t="s">
        <v>1631</v>
      </c>
      <c r="R473" s="153" t="s">
        <v>100</v>
      </c>
      <c r="S473" s="102">
        <v>68982</v>
      </c>
      <c r="T473"/>
    </row>
    <row r="474" spans="1:20" s="57" customFormat="1" ht="15" customHeight="1" x14ac:dyDescent="0.3">
      <c r="A474" s="166">
        <v>2013</v>
      </c>
      <c r="B474" s="141">
        <v>104501</v>
      </c>
      <c r="C474" s="141" t="s">
        <v>1628</v>
      </c>
      <c r="D474" s="231" t="str">
        <f t="shared" si="20"/>
        <v>EL104501-ST</v>
      </c>
      <c r="E474" s="142" t="s">
        <v>1629</v>
      </c>
      <c r="F474" s="142" t="s">
        <v>1395</v>
      </c>
      <c r="G474" s="142" t="s">
        <v>1427</v>
      </c>
      <c r="H474" s="244">
        <v>6.75</v>
      </c>
      <c r="I474" s="159">
        <v>3</v>
      </c>
      <c r="J474" s="159">
        <v>96</v>
      </c>
      <c r="K474" s="160"/>
      <c r="L474" s="161"/>
      <c r="M474" s="38"/>
      <c r="N474" s="159">
        <v>618480011524</v>
      </c>
      <c r="O474" s="153" t="s">
        <v>104</v>
      </c>
      <c r="P474" s="178" t="s">
        <v>1630</v>
      </c>
      <c r="Q474" s="153" t="s">
        <v>1631</v>
      </c>
      <c r="R474" s="153" t="s">
        <v>100</v>
      </c>
      <c r="S474" s="102">
        <v>68979</v>
      </c>
      <c r="T474"/>
    </row>
    <row r="475" spans="1:20" s="57" customFormat="1" ht="15" customHeight="1" x14ac:dyDescent="0.3">
      <c r="A475" s="166">
        <v>2013</v>
      </c>
      <c r="B475" s="141">
        <v>104500</v>
      </c>
      <c r="C475" s="141" t="s">
        <v>1632</v>
      </c>
      <c r="D475" s="231" t="str">
        <f t="shared" si="20"/>
        <v>EL104500-ST</v>
      </c>
      <c r="E475" s="142" t="s">
        <v>1633</v>
      </c>
      <c r="F475" s="142" t="s">
        <v>1395</v>
      </c>
      <c r="G475" s="142" t="s">
        <v>1427</v>
      </c>
      <c r="H475" s="244">
        <v>8.25</v>
      </c>
      <c r="I475" s="159">
        <v>3</v>
      </c>
      <c r="J475" s="159">
        <v>96</v>
      </c>
      <c r="K475" s="160"/>
      <c r="L475" s="161"/>
      <c r="M475" s="38"/>
      <c r="N475" s="159">
        <v>618480004755</v>
      </c>
      <c r="O475" s="153" t="s">
        <v>104</v>
      </c>
      <c r="P475" s="178" t="s">
        <v>1634</v>
      </c>
      <c r="Q475" s="153" t="s">
        <v>1631</v>
      </c>
      <c r="R475" s="153" t="s">
        <v>100</v>
      </c>
      <c r="S475" s="102">
        <v>14876</v>
      </c>
      <c r="T475"/>
    </row>
    <row r="476" spans="1:20" s="57" customFormat="1" ht="15" customHeight="1" x14ac:dyDescent="0.3">
      <c r="A476" s="166">
        <v>2021</v>
      </c>
      <c r="B476" s="141">
        <v>104498</v>
      </c>
      <c r="C476" s="141" t="s">
        <v>1641</v>
      </c>
      <c r="D476" s="231" t="str">
        <f t="shared" si="20"/>
        <v>EL104498-ST</v>
      </c>
      <c r="E476" s="142" t="s">
        <v>1642</v>
      </c>
      <c r="F476" s="142" t="s">
        <v>1395</v>
      </c>
      <c r="G476" s="142" t="s">
        <v>1427</v>
      </c>
      <c r="H476" s="244">
        <v>4.99</v>
      </c>
      <c r="I476" s="159">
        <v>3</v>
      </c>
      <c r="J476" s="159">
        <v>96</v>
      </c>
      <c r="K476" s="160"/>
      <c r="L476" s="161"/>
      <c r="M476" s="162"/>
      <c r="N476" s="159">
        <v>618480042962</v>
      </c>
      <c r="O476" s="153" t="s">
        <v>104</v>
      </c>
      <c r="P476" s="178" t="s">
        <v>1643</v>
      </c>
      <c r="Q476" s="153" t="s">
        <v>1631</v>
      </c>
      <c r="R476" s="153" t="s">
        <v>100</v>
      </c>
      <c r="S476" s="102">
        <v>70652</v>
      </c>
      <c r="T476"/>
    </row>
    <row r="477" spans="1:20" s="57" customFormat="1" ht="15" customHeight="1" x14ac:dyDescent="0.3">
      <c r="A477" s="166">
        <v>2017</v>
      </c>
      <c r="B477" s="141">
        <v>444145</v>
      </c>
      <c r="C477" s="141" t="s">
        <v>1660</v>
      </c>
      <c r="D477" s="231" t="str">
        <f t="shared" si="20"/>
        <v>EL444145-ST</v>
      </c>
      <c r="E477" s="142" t="s">
        <v>1661</v>
      </c>
      <c r="F477" s="142" t="s">
        <v>1395</v>
      </c>
      <c r="G477" s="142" t="s">
        <v>1427</v>
      </c>
      <c r="H477" s="244">
        <v>14.99</v>
      </c>
      <c r="I477" s="159">
        <v>3</v>
      </c>
      <c r="J477" s="159">
        <v>36</v>
      </c>
      <c r="K477" s="160"/>
      <c r="L477" s="161"/>
      <c r="M477" s="38"/>
      <c r="N477" s="159">
        <v>618480035537</v>
      </c>
      <c r="O477" s="153" t="s">
        <v>104</v>
      </c>
      <c r="P477" s="178" t="s">
        <v>1662</v>
      </c>
      <c r="Q477" s="153" t="s">
        <v>1659</v>
      </c>
      <c r="R477" s="153" t="s">
        <v>100</v>
      </c>
      <c r="S477" s="102">
        <v>82377</v>
      </c>
      <c r="T477"/>
    </row>
    <row r="478" spans="1:20" s="57" customFormat="1" ht="15" customHeight="1" x14ac:dyDescent="0.3">
      <c r="A478" s="166">
        <v>2011</v>
      </c>
      <c r="B478" s="141">
        <v>410230</v>
      </c>
      <c r="C478" s="141" t="s">
        <v>1667</v>
      </c>
      <c r="D478" s="231" t="str">
        <f t="shared" si="20"/>
        <v>EL410230-ST</v>
      </c>
      <c r="E478" s="142" t="s">
        <v>1668</v>
      </c>
      <c r="F478" s="142" t="s">
        <v>1395</v>
      </c>
      <c r="G478" s="142" t="s">
        <v>1427</v>
      </c>
      <c r="H478" s="244">
        <v>14.99</v>
      </c>
      <c r="I478" s="159">
        <v>3</v>
      </c>
      <c r="J478" s="159">
        <v>24</v>
      </c>
      <c r="K478" s="160"/>
      <c r="L478" s="161"/>
      <c r="M478" s="38">
        <v>80</v>
      </c>
      <c r="N478" s="159">
        <v>618480635195</v>
      </c>
      <c r="O478" s="153" t="s">
        <v>104</v>
      </c>
      <c r="P478" s="178" t="s">
        <v>1669</v>
      </c>
      <c r="Q478" s="153" t="s">
        <v>1659</v>
      </c>
      <c r="R478" s="153" t="s">
        <v>100</v>
      </c>
      <c r="S478" s="34" t="s">
        <v>1670</v>
      </c>
      <c r="T478"/>
    </row>
    <row r="479" spans="1:20" s="57" customFormat="1" ht="15" customHeight="1" x14ac:dyDescent="0.3">
      <c r="A479" s="166">
        <v>2011</v>
      </c>
      <c r="B479" s="141">
        <v>410220</v>
      </c>
      <c r="C479" s="141" t="s">
        <v>1656</v>
      </c>
      <c r="D479" s="231" t="str">
        <f t="shared" si="20"/>
        <v>EL410220-ST</v>
      </c>
      <c r="E479" s="142" t="s">
        <v>1657</v>
      </c>
      <c r="F479" s="142" t="s">
        <v>1395</v>
      </c>
      <c r="G479" s="142" t="s">
        <v>1427</v>
      </c>
      <c r="H479" s="244">
        <v>12.99</v>
      </c>
      <c r="I479" s="159">
        <v>3</v>
      </c>
      <c r="J479" s="159">
        <v>24</v>
      </c>
      <c r="K479" s="160"/>
      <c r="L479" s="161"/>
      <c r="M479" s="38"/>
      <c r="N479" s="159">
        <v>618480635188</v>
      </c>
      <c r="O479" s="153" t="s">
        <v>104</v>
      </c>
      <c r="P479" s="178" t="s">
        <v>1658</v>
      </c>
      <c r="Q479" s="153" t="s">
        <v>1659</v>
      </c>
      <c r="R479" s="153" t="s">
        <v>100</v>
      </c>
      <c r="S479" s="102">
        <v>18136</v>
      </c>
      <c r="T479"/>
    </row>
    <row r="480" spans="1:20" s="57" customFormat="1" ht="15" customHeight="1" x14ac:dyDescent="0.3">
      <c r="A480" s="166">
        <v>2023</v>
      </c>
      <c r="B480" s="141">
        <v>400671</v>
      </c>
      <c r="C480" s="141" t="s">
        <v>1663</v>
      </c>
      <c r="D480" s="231" t="str">
        <f t="shared" si="20"/>
        <v>EL400671-ST</v>
      </c>
      <c r="E480" s="142" t="s">
        <v>1664</v>
      </c>
      <c r="F480" s="142" t="s">
        <v>1395</v>
      </c>
      <c r="G480" s="142" t="s">
        <v>1665</v>
      </c>
      <c r="H480" s="244">
        <v>9.99</v>
      </c>
      <c r="I480" s="166">
        <v>3</v>
      </c>
      <c r="J480" s="166"/>
      <c r="K480" s="160"/>
      <c r="L480" s="167"/>
      <c r="M480" s="162"/>
      <c r="N480" s="169">
        <v>618480042733</v>
      </c>
      <c r="O480" s="142" t="s">
        <v>98</v>
      </c>
      <c r="P480" s="214" t="s">
        <v>1666</v>
      </c>
      <c r="Q480" s="153" t="s">
        <v>1659</v>
      </c>
      <c r="R480" s="142" t="s">
        <v>100</v>
      </c>
      <c r="S480" s="102"/>
      <c r="T480"/>
    </row>
    <row r="481" spans="1:20" s="57" customFormat="1" ht="15" customHeight="1" x14ac:dyDescent="0.3">
      <c r="A481" s="166">
        <v>2023</v>
      </c>
      <c r="B481" s="141">
        <v>453114</v>
      </c>
      <c r="C481" s="141" t="s">
        <v>1671</v>
      </c>
      <c r="D481" s="231" t="str">
        <f t="shared" si="20"/>
        <v>EL453114-ST</v>
      </c>
      <c r="E481" s="142" t="s">
        <v>1672</v>
      </c>
      <c r="F481" s="142" t="s">
        <v>1395</v>
      </c>
      <c r="G481" s="143" t="s">
        <v>1427</v>
      </c>
      <c r="H481" s="244">
        <v>22</v>
      </c>
      <c r="I481" s="159">
        <v>1</v>
      </c>
      <c r="J481" s="159">
        <v>24</v>
      </c>
      <c r="K481" s="160"/>
      <c r="L481" s="161"/>
      <c r="M481" s="162"/>
      <c r="N481" s="159">
        <v>889851213223</v>
      </c>
      <c r="O481" s="153" t="s">
        <v>98</v>
      </c>
      <c r="P481" s="178" t="s">
        <v>1673</v>
      </c>
      <c r="Q481" s="153" t="s">
        <v>1674</v>
      </c>
      <c r="R481" s="153" t="s">
        <v>100</v>
      </c>
      <c r="S481" s="102">
        <v>80804</v>
      </c>
      <c r="T481"/>
    </row>
    <row r="482" spans="1:20" s="57" customFormat="1" ht="15" customHeight="1" x14ac:dyDescent="0.3">
      <c r="A482" s="166">
        <v>2021</v>
      </c>
      <c r="B482" s="141">
        <v>400560</v>
      </c>
      <c r="C482" s="141" t="s">
        <v>1678</v>
      </c>
      <c r="D482" s="231" t="str">
        <f t="shared" si="20"/>
        <v>EL400560-ST</v>
      </c>
      <c r="E482" s="142" t="s">
        <v>1679</v>
      </c>
      <c r="F482" s="142" t="s">
        <v>1395</v>
      </c>
      <c r="G482" s="142" t="s">
        <v>1427</v>
      </c>
      <c r="H482" s="244">
        <v>9.99</v>
      </c>
      <c r="I482" s="159">
        <v>3</v>
      </c>
      <c r="J482" s="159">
        <v>36</v>
      </c>
      <c r="K482" s="160"/>
      <c r="L482" s="161"/>
      <c r="M482" s="162"/>
      <c r="N482" s="159">
        <v>618480042948</v>
      </c>
      <c r="O482" s="153" t="s">
        <v>104</v>
      </c>
      <c r="P482" s="178" t="s">
        <v>1680</v>
      </c>
      <c r="Q482" s="153" t="s">
        <v>1674</v>
      </c>
      <c r="R482" s="153" t="s">
        <v>100</v>
      </c>
      <c r="S482" s="102">
        <v>71089</v>
      </c>
      <c r="T482"/>
    </row>
    <row r="483" spans="1:20" s="57" customFormat="1" ht="15" customHeight="1" x14ac:dyDescent="0.3">
      <c r="A483" s="166">
        <v>2021</v>
      </c>
      <c r="B483" s="141">
        <v>400550</v>
      </c>
      <c r="C483" s="141" t="s">
        <v>1675</v>
      </c>
      <c r="D483" s="231" t="str">
        <f t="shared" si="20"/>
        <v>EL400550-ST</v>
      </c>
      <c r="E483" s="142" t="s">
        <v>1676</v>
      </c>
      <c r="F483" s="142" t="s">
        <v>1395</v>
      </c>
      <c r="G483" s="142" t="s">
        <v>1427</v>
      </c>
      <c r="H483" s="244">
        <v>19.989999999999998</v>
      </c>
      <c r="I483" s="159">
        <v>3</v>
      </c>
      <c r="J483" s="159">
        <v>18</v>
      </c>
      <c r="K483" s="160"/>
      <c r="L483" s="161"/>
      <c r="M483" s="162"/>
      <c r="N483" s="159">
        <v>618480041712</v>
      </c>
      <c r="O483" s="153" t="s">
        <v>104</v>
      </c>
      <c r="P483" s="178" t="s">
        <v>1677</v>
      </c>
      <c r="Q483" s="153" t="s">
        <v>1674</v>
      </c>
      <c r="R483" s="153" t="s">
        <v>100</v>
      </c>
      <c r="S483" s="102">
        <v>71122</v>
      </c>
      <c r="T483"/>
    </row>
    <row r="484" spans="1:20" s="57" customFormat="1" ht="15" customHeight="1" x14ac:dyDescent="0.3">
      <c r="A484" s="166">
        <v>2021</v>
      </c>
      <c r="B484" s="141">
        <v>550062</v>
      </c>
      <c r="C484" s="141" t="s">
        <v>1681</v>
      </c>
      <c r="D484" s="231" t="str">
        <f t="shared" si="20"/>
        <v>EL550062-ST</v>
      </c>
      <c r="E484" s="142" t="s">
        <v>1682</v>
      </c>
      <c r="F484" s="142" t="s">
        <v>1395</v>
      </c>
      <c r="G484" s="142" t="s">
        <v>1427</v>
      </c>
      <c r="H484" s="244">
        <v>6.75</v>
      </c>
      <c r="I484" s="159">
        <v>3</v>
      </c>
      <c r="J484" s="159">
        <v>192</v>
      </c>
      <c r="K484" s="160"/>
      <c r="L484" s="161"/>
      <c r="M484" s="162"/>
      <c r="N484" s="159">
        <v>618480042764</v>
      </c>
      <c r="O484" s="153" t="s">
        <v>104</v>
      </c>
      <c r="P484" s="178" t="s">
        <v>1683</v>
      </c>
      <c r="Q484" s="153" t="s">
        <v>1684</v>
      </c>
      <c r="R484" s="153" t="s">
        <v>100</v>
      </c>
      <c r="S484" s="102">
        <v>70784</v>
      </c>
      <c r="T484"/>
    </row>
    <row r="485" spans="1:20" s="57" customFormat="1" ht="15" customHeight="1" x14ac:dyDescent="0.3">
      <c r="A485" s="166">
        <v>2021</v>
      </c>
      <c r="B485" s="141">
        <v>550061</v>
      </c>
      <c r="C485" s="141" t="s">
        <v>1685</v>
      </c>
      <c r="D485" s="231" t="str">
        <f t="shared" si="20"/>
        <v>EL550061-ST</v>
      </c>
      <c r="E485" s="142" t="s">
        <v>1686</v>
      </c>
      <c r="F485" s="142" t="s">
        <v>1395</v>
      </c>
      <c r="G485" s="142" t="s">
        <v>1427</v>
      </c>
      <c r="H485" s="244">
        <v>6.75</v>
      </c>
      <c r="I485" s="159">
        <v>3</v>
      </c>
      <c r="J485" s="159">
        <v>192</v>
      </c>
      <c r="K485" s="160"/>
      <c r="L485" s="161"/>
      <c r="M485" s="162"/>
      <c r="N485" s="159">
        <v>618480042757</v>
      </c>
      <c r="O485" s="153" t="s">
        <v>104</v>
      </c>
      <c r="P485" s="178" t="s">
        <v>1687</v>
      </c>
      <c r="Q485" s="153" t="s">
        <v>1684</v>
      </c>
      <c r="R485" s="153" t="s">
        <v>100</v>
      </c>
      <c r="S485" s="102">
        <v>70785</v>
      </c>
      <c r="T485"/>
    </row>
    <row r="486" spans="1:20" s="57" customFormat="1" ht="15" customHeight="1" x14ac:dyDescent="0.3">
      <c r="A486" s="166">
        <v>2019</v>
      </c>
      <c r="B486" s="141">
        <v>550004</v>
      </c>
      <c r="C486" s="141" t="s">
        <v>1691</v>
      </c>
      <c r="D486" s="231" t="str">
        <f t="shared" si="20"/>
        <v>EL550004-ST</v>
      </c>
      <c r="E486" s="142" t="s">
        <v>1692</v>
      </c>
      <c r="F486" s="142" t="s">
        <v>1395</v>
      </c>
      <c r="G486" s="142" t="s">
        <v>1427</v>
      </c>
      <c r="H486" s="244">
        <v>6.75</v>
      </c>
      <c r="I486" s="159">
        <v>3</v>
      </c>
      <c r="J486" s="159">
        <v>300</v>
      </c>
      <c r="K486" s="160"/>
      <c r="L486" s="161"/>
      <c r="M486" s="38"/>
      <c r="N486" s="159">
        <v>618480040395</v>
      </c>
      <c r="O486" s="153" t="s">
        <v>104</v>
      </c>
      <c r="P486" s="178" t="s">
        <v>1693</v>
      </c>
      <c r="Q486" s="153" t="s">
        <v>1684</v>
      </c>
      <c r="R486" s="153" t="s">
        <v>100</v>
      </c>
      <c r="S486" s="102">
        <v>58962</v>
      </c>
      <c r="T486"/>
    </row>
    <row r="487" spans="1:20" s="57" customFormat="1" ht="15" customHeight="1" x14ac:dyDescent="0.3">
      <c r="A487" s="166">
        <v>2015</v>
      </c>
      <c r="B487" s="141">
        <v>550003</v>
      </c>
      <c r="C487" s="141" t="s">
        <v>1688</v>
      </c>
      <c r="D487" s="231" t="str">
        <f t="shared" si="20"/>
        <v>EL550003-ST</v>
      </c>
      <c r="E487" s="142" t="s">
        <v>1689</v>
      </c>
      <c r="F487" s="142" t="s">
        <v>1395</v>
      </c>
      <c r="G487" s="142" t="s">
        <v>1427</v>
      </c>
      <c r="H487" s="244">
        <v>6.75</v>
      </c>
      <c r="I487" s="159">
        <v>3</v>
      </c>
      <c r="J487" s="159">
        <v>192</v>
      </c>
      <c r="K487" s="160"/>
      <c r="L487" s="161"/>
      <c r="M487" s="38"/>
      <c r="N487" s="159">
        <v>618480026290</v>
      </c>
      <c r="O487" s="153" t="s">
        <v>104</v>
      </c>
      <c r="P487" s="178" t="s">
        <v>1690</v>
      </c>
      <c r="Q487" s="153" t="s">
        <v>1684</v>
      </c>
      <c r="R487" s="153" t="s">
        <v>100</v>
      </c>
      <c r="S487" s="102">
        <v>53617</v>
      </c>
      <c r="T487"/>
    </row>
    <row r="488" spans="1:20" s="57" customFormat="1" ht="15" customHeight="1" x14ac:dyDescent="0.3">
      <c r="A488" s="166">
        <v>2018</v>
      </c>
      <c r="B488" s="141">
        <v>430103</v>
      </c>
      <c r="C488" s="141" t="s">
        <v>1710</v>
      </c>
      <c r="D488" s="231" t="str">
        <f t="shared" si="20"/>
        <v>EL430103-ST</v>
      </c>
      <c r="E488" s="142" t="s">
        <v>1711</v>
      </c>
      <c r="F488" s="142" t="s">
        <v>1395</v>
      </c>
      <c r="G488" s="142" t="s">
        <v>1427</v>
      </c>
      <c r="H488" s="244">
        <v>8.25</v>
      </c>
      <c r="I488" s="159">
        <v>3</v>
      </c>
      <c r="J488" s="159">
        <v>96</v>
      </c>
      <c r="K488" s="160"/>
      <c r="L488" s="161"/>
      <c r="M488" s="162"/>
      <c r="N488" s="159">
        <v>618480037098</v>
      </c>
      <c r="O488" s="153" t="s">
        <v>104</v>
      </c>
      <c r="P488" s="178" t="s">
        <v>1712</v>
      </c>
      <c r="Q488" s="153" t="s">
        <v>1697</v>
      </c>
      <c r="R488" s="153" t="s">
        <v>100</v>
      </c>
      <c r="S488" s="102">
        <v>69238</v>
      </c>
      <c r="T488"/>
    </row>
    <row r="489" spans="1:20" s="57" customFormat="1" ht="15" customHeight="1" x14ac:dyDescent="0.3">
      <c r="A489" s="166">
        <v>2018</v>
      </c>
      <c r="B489" s="141">
        <v>430102</v>
      </c>
      <c r="C489" s="141" t="s">
        <v>1719</v>
      </c>
      <c r="D489" s="231" t="str">
        <f t="shared" si="20"/>
        <v>EL430102-ST</v>
      </c>
      <c r="E489" s="142" t="s">
        <v>1720</v>
      </c>
      <c r="F489" s="142" t="s">
        <v>1395</v>
      </c>
      <c r="G489" s="142" t="s">
        <v>1427</v>
      </c>
      <c r="H489" s="244">
        <v>8.25</v>
      </c>
      <c r="I489" s="159">
        <v>3</v>
      </c>
      <c r="J489" s="159">
        <v>96</v>
      </c>
      <c r="K489" s="160"/>
      <c r="L489" s="161"/>
      <c r="M489" s="162"/>
      <c r="N489" s="159">
        <v>618480037258</v>
      </c>
      <c r="O489" s="153" t="s">
        <v>104</v>
      </c>
      <c r="P489" s="178" t="s">
        <v>1721</v>
      </c>
      <c r="Q489" s="153" t="s">
        <v>1697</v>
      </c>
      <c r="R489" s="153" t="s">
        <v>100</v>
      </c>
      <c r="S489" s="102">
        <v>47098</v>
      </c>
      <c r="T489"/>
    </row>
    <row r="490" spans="1:20" s="57" customFormat="1" ht="15" customHeight="1" x14ac:dyDescent="0.3">
      <c r="A490" s="166">
        <v>2021</v>
      </c>
      <c r="B490" s="141">
        <v>430052</v>
      </c>
      <c r="C490" s="141" t="s">
        <v>1707</v>
      </c>
      <c r="D490" s="231" t="str">
        <f t="shared" si="20"/>
        <v>EL430052-ST</v>
      </c>
      <c r="E490" s="142" t="s">
        <v>1708</v>
      </c>
      <c r="F490" s="142" t="s">
        <v>1395</v>
      </c>
      <c r="G490" s="142" t="s">
        <v>1427</v>
      </c>
      <c r="H490" s="244">
        <v>14.99</v>
      </c>
      <c r="I490" s="159">
        <v>3</v>
      </c>
      <c r="J490" s="159">
        <v>144</v>
      </c>
      <c r="K490" s="160"/>
      <c r="L490" s="161"/>
      <c r="M490" s="162"/>
      <c r="N490" s="159">
        <v>618480042924</v>
      </c>
      <c r="O490" s="153" t="s">
        <v>104</v>
      </c>
      <c r="P490" s="178" t="s">
        <v>1709</v>
      </c>
      <c r="Q490" s="153" t="s">
        <v>1697</v>
      </c>
      <c r="R490" s="153" t="s">
        <v>100</v>
      </c>
      <c r="S490" s="102">
        <v>70624</v>
      </c>
      <c r="T490"/>
    </row>
    <row r="491" spans="1:20" s="57" customFormat="1" ht="15" customHeight="1" x14ac:dyDescent="0.3">
      <c r="A491" s="166">
        <v>2021</v>
      </c>
      <c r="B491" s="141">
        <v>430049</v>
      </c>
      <c r="C491" s="141" t="s">
        <v>1694</v>
      </c>
      <c r="D491" s="231" t="str">
        <f t="shared" si="20"/>
        <v>EL430049-ST</v>
      </c>
      <c r="E491" s="142" t="s">
        <v>1695</v>
      </c>
      <c r="F491" s="142" t="s">
        <v>1395</v>
      </c>
      <c r="G491" s="142" t="s">
        <v>1427</v>
      </c>
      <c r="H491" s="244">
        <v>5.5</v>
      </c>
      <c r="I491" s="159">
        <v>3</v>
      </c>
      <c r="J491" s="159">
        <v>96</v>
      </c>
      <c r="K491" s="160"/>
      <c r="L491" s="161"/>
      <c r="M491" s="162"/>
      <c r="N491" s="159">
        <v>618480042894</v>
      </c>
      <c r="O491" s="153" t="s">
        <v>104</v>
      </c>
      <c r="P491" s="178" t="s">
        <v>1696</v>
      </c>
      <c r="Q491" s="153" t="s">
        <v>1697</v>
      </c>
      <c r="R491" s="153" t="s">
        <v>100</v>
      </c>
      <c r="S491" s="102">
        <v>70621</v>
      </c>
      <c r="T491"/>
    </row>
    <row r="492" spans="1:20" s="57" customFormat="1" ht="15" customHeight="1" x14ac:dyDescent="0.3">
      <c r="A492" s="166">
        <v>2021</v>
      </c>
      <c r="B492" s="141">
        <v>430048</v>
      </c>
      <c r="C492" s="141" t="s">
        <v>1698</v>
      </c>
      <c r="D492" s="231" t="str">
        <f t="shared" si="20"/>
        <v>EL430048-ST</v>
      </c>
      <c r="E492" s="142" t="s">
        <v>1699</v>
      </c>
      <c r="F492" s="142" t="s">
        <v>1395</v>
      </c>
      <c r="G492" s="142" t="s">
        <v>1427</v>
      </c>
      <c r="H492" s="244">
        <v>6.75</v>
      </c>
      <c r="I492" s="159">
        <v>3</v>
      </c>
      <c r="J492" s="159">
        <v>96</v>
      </c>
      <c r="K492" s="160"/>
      <c r="L492" s="161"/>
      <c r="M492" s="162"/>
      <c r="N492" s="159">
        <v>618480042887</v>
      </c>
      <c r="O492" s="153" t="s">
        <v>104</v>
      </c>
      <c r="P492" s="178" t="s">
        <v>1700</v>
      </c>
      <c r="Q492" s="153" t="s">
        <v>1697</v>
      </c>
      <c r="R492" s="153" t="s">
        <v>100</v>
      </c>
      <c r="S492" s="102">
        <v>70620</v>
      </c>
      <c r="T492"/>
    </row>
    <row r="493" spans="1:20" s="57" customFormat="1" ht="15" customHeight="1" x14ac:dyDescent="0.3">
      <c r="A493" s="166">
        <v>2020</v>
      </c>
      <c r="B493" s="141">
        <v>430047</v>
      </c>
      <c r="C493" s="141" t="s">
        <v>1713</v>
      </c>
      <c r="D493" s="231" t="str">
        <f t="shared" si="20"/>
        <v>EL430047-ST</v>
      </c>
      <c r="E493" s="142" t="s">
        <v>1714</v>
      </c>
      <c r="F493" s="142" t="s">
        <v>1395</v>
      </c>
      <c r="G493" s="142" t="s">
        <v>1427</v>
      </c>
      <c r="H493" s="244">
        <v>6.75</v>
      </c>
      <c r="I493" s="159">
        <v>3</v>
      </c>
      <c r="J493" s="159">
        <v>96</v>
      </c>
      <c r="K493" s="160"/>
      <c r="L493" s="161"/>
      <c r="M493" s="38"/>
      <c r="N493" s="159">
        <v>618480041057</v>
      </c>
      <c r="O493" s="153" t="s">
        <v>104</v>
      </c>
      <c r="P493" s="178" t="s">
        <v>1715</v>
      </c>
      <c r="Q493" s="153" t="s">
        <v>1697</v>
      </c>
      <c r="R493" s="153" t="s">
        <v>100</v>
      </c>
      <c r="S493" s="102">
        <v>69232</v>
      </c>
      <c r="T493"/>
    </row>
    <row r="494" spans="1:20" s="57" customFormat="1" ht="15" customHeight="1" x14ac:dyDescent="0.3">
      <c r="A494" s="166">
        <v>2020</v>
      </c>
      <c r="B494" s="141">
        <v>430046</v>
      </c>
      <c r="C494" s="141" t="s">
        <v>1716</v>
      </c>
      <c r="D494" s="231" t="str">
        <f t="shared" si="20"/>
        <v>EL430046-ST</v>
      </c>
      <c r="E494" s="142" t="s">
        <v>1717</v>
      </c>
      <c r="F494" s="142" t="s">
        <v>1395</v>
      </c>
      <c r="G494" s="142" t="s">
        <v>1427</v>
      </c>
      <c r="H494" s="244">
        <v>8.25</v>
      </c>
      <c r="I494" s="159">
        <v>3</v>
      </c>
      <c r="J494" s="159">
        <v>96</v>
      </c>
      <c r="K494" s="160"/>
      <c r="L494" s="161"/>
      <c r="M494" s="162"/>
      <c r="N494" s="159">
        <v>618480041040</v>
      </c>
      <c r="O494" s="153" t="s">
        <v>104</v>
      </c>
      <c r="P494" s="178" t="s">
        <v>1718</v>
      </c>
      <c r="Q494" s="153" t="s">
        <v>1697</v>
      </c>
      <c r="R494" s="153" t="s">
        <v>100</v>
      </c>
      <c r="S494" s="102">
        <v>69231</v>
      </c>
      <c r="T494"/>
    </row>
    <row r="495" spans="1:20" s="57" customFormat="1" ht="15" customHeight="1" x14ac:dyDescent="0.3">
      <c r="A495" s="166">
        <v>2014</v>
      </c>
      <c r="B495" s="141">
        <v>430041</v>
      </c>
      <c r="C495" s="141" t="s">
        <v>1701</v>
      </c>
      <c r="D495" s="231" t="str">
        <f t="shared" si="20"/>
        <v>EL430041-ST</v>
      </c>
      <c r="E495" s="142" t="s">
        <v>1702</v>
      </c>
      <c r="F495" s="142" t="s">
        <v>1395</v>
      </c>
      <c r="G495" s="142" t="s">
        <v>1427</v>
      </c>
      <c r="H495" s="244">
        <v>6.75</v>
      </c>
      <c r="I495" s="159">
        <v>3</v>
      </c>
      <c r="J495" s="159">
        <v>96</v>
      </c>
      <c r="K495" s="160"/>
      <c r="L495" s="161"/>
      <c r="M495" s="38"/>
      <c r="N495" s="159">
        <v>618480020984</v>
      </c>
      <c r="O495" s="153" t="s">
        <v>104</v>
      </c>
      <c r="P495" s="178" t="s">
        <v>1703</v>
      </c>
      <c r="Q495" s="153" t="s">
        <v>1697</v>
      </c>
      <c r="R495" s="153" t="s">
        <v>100</v>
      </c>
      <c r="S495" s="102">
        <v>69228</v>
      </c>
      <c r="T495"/>
    </row>
    <row r="496" spans="1:20" s="57" customFormat="1" ht="15" customHeight="1" x14ac:dyDescent="0.3">
      <c r="A496" s="166">
        <v>2015</v>
      </c>
      <c r="B496" s="141">
        <v>430040</v>
      </c>
      <c r="C496" s="141" t="s">
        <v>1704</v>
      </c>
      <c r="D496" s="231" t="str">
        <f t="shared" si="20"/>
        <v>EL430040-ST</v>
      </c>
      <c r="E496" s="142" t="s">
        <v>1705</v>
      </c>
      <c r="F496" s="142" t="s">
        <v>1395</v>
      </c>
      <c r="G496" s="142" t="s">
        <v>1427</v>
      </c>
      <c r="H496" s="244">
        <v>8.25</v>
      </c>
      <c r="I496" s="159">
        <v>3</v>
      </c>
      <c r="J496" s="159">
        <v>96</v>
      </c>
      <c r="K496" s="160"/>
      <c r="L496" s="161"/>
      <c r="M496" s="38"/>
      <c r="N496" s="159">
        <v>618480020953</v>
      </c>
      <c r="O496" s="153" t="s">
        <v>104</v>
      </c>
      <c r="P496" s="178" t="s">
        <v>1706</v>
      </c>
      <c r="Q496" s="153" t="s">
        <v>1697</v>
      </c>
      <c r="R496" s="153" t="s">
        <v>100</v>
      </c>
      <c r="S496" s="102">
        <v>69227</v>
      </c>
      <c r="T496"/>
    </row>
    <row r="497" spans="1:20" s="57" customFormat="1" ht="15" customHeight="1" x14ac:dyDescent="0.3">
      <c r="A497" s="166">
        <v>2023</v>
      </c>
      <c r="B497" s="141">
        <v>453110</v>
      </c>
      <c r="C497" s="141" t="s">
        <v>1736</v>
      </c>
      <c r="D497" s="231" t="str">
        <f t="shared" si="20"/>
        <v>EL453110-ST</v>
      </c>
      <c r="E497" s="142" t="s">
        <v>1737</v>
      </c>
      <c r="F497" s="142" t="s">
        <v>1395</v>
      </c>
      <c r="G497" s="142" t="s">
        <v>1395</v>
      </c>
      <c r="H497" s="244">
        <v>15.75</v>
      </c>
      <c r="I497" s="159">
        <v>3</v>
      </c>
      <c r="J497" s="159" t="s">
        <v>303</v>
      </c>
      <c r="K497" s="160"/>
      <c r="L497" s="161"/>
      <c r="M497" s="162"/>
      <c r="N497" s="159">
        <v>889851213162</v>
      </c>
      <c r="O497" s="153" t="s">
        <v>104</v>
      </c>
      <c r="P497" s="178" t="s">
        <v>1738</v>
      </c>
      <c r="Q497" s="153" t="s">
        <v>1725</v>
      </c>
      <c r="R497" s="153" t="s">
        <v>100</v>
      </c>
      <c r="S497" s="102">
        <v>86650</v>
      </c>
      <c r="T497"/>
    </row>
    <row r="498" spans="1:20" s="57" customFormat="1" ht="15" customHeight="1" x14ac:dyDescent="0.3">
      <c r="A498" s="166">
        <v>2017</v>
      </c>
      <c r="B498" s="141">
        <v>292217</v>
      </c>
      <c r="C498" s="141" t="s">
        <v>1732</v>
      </c>
      <c r="D498" s="231" t="str">
        <f t="shared" si="20"/>
        <v>EL292217-ST</v>
      </c>
      <c r="E498" s="142" t="s">
        <v>1733</v>
      </c>
      <c r="F498" s="142" t="s">
        <v>1395</v>
      </c>
      <c r="G498" s="142" t="s">
        <v>1427</v>
      </c>
      <c r="H498" s="244">
        <v>6.75</v>
      </c>
      <c r="I498" s="159">
        <v>6</v>
      </c>
      <c r="J498" s="159">
        <v>12</v>
      </c>
      <c r="K498" s="160"/>
      <c r="L498" s="161"/>
      <c r="M498" s="162"/>
      <c r="N498" s="159">
        <v>618480037180</v>
      </c>
      <c r="O498" s="153" t="s">
        <v>104</v>
      </c>
      <c r="P498" s="178" t="s">
        <v>1734</v>
      </c>
      <c r="Q498" s="153" t="s">
        <v>1725</v>
      </c>
      <c r="R498" s="153" t="s">
        <v>100</v>
      </c>
      <c r="S498" s="102">
        <v>69163</v>
      </c>
      <c r="T498"/>
    </row>
    <row r="499" spans="1:20" s="57" customFormat="1" ht="15" customHeight="1" x14ac:dyDescent="0.3">
      <c r="A499" s="166">
        <v>2018</v>
      </c>
      <c r="B499" s="141">
        <v>291055</v>
      </c>
      <c r="C499" s="141" t="s">
        <v>1742</v>
      </c>
      <c r="D499" s="231" t="str">
        <f t="shared" si="20"/>
        <v>EL291055-ST</v>
      </c>
      <c r="E499" s="142" t="s">
        <v>1743</v>
      </c>
      <c r="F499" s="142" t="s">
        <v>1395</v>
      </c>
      <c r="G499" s="142" t="s">
        <v>1427</v>
      </c>
      <c r="H499" s="244">
        <v>3.25</v>
      </c>
      <c r="I499" s="159">
        <v>3</v>
      </c>
      <c r="J499" s="159">
        <v>96</v>
      </c>
      <c r="K499" s="160"/>
      <c r="L499" s="161"/>
      <c r="M499" s="38">
        <v>18</v>
      </c>
      <c r="N499" s="159">
        <v>618480038538</v>
      </c>
      <c r="O499" s="153" t="s">
        <v>104</v>
      </c>
      <c r="P499" s="178" t="s">
        <v>1744</v>
      </c>
      <c r="Q499" s="153" t="s">
        <v>1725</v>
      </c>
      <c r="R499" s="153" t="s">
        <v>100</v>
      </c>
      <c r="S499" s="102">
        <v>69135</v>
      </c>
      <c r="T499"/>
    </row>
    <row r="500" spans="1:20" s="57" customFormat="1" ht="15" customHeight="1" x14ac:dyDescent="0.3">
      <c r="A500" s="166">
        <v>2011</v>
      </c>
      <c r="B500" s="141">
        <v>291050</v>
      </c>
      <c r="C500" s="141" t="s">
        <v>1739</v>
      </c>
      <c r="D500" s="231" t="str">
        <f t="shared" si="20"/>
        <v>EL291050-ST</v>
      </c>
      <c r="E500" s="142" t="s">
        <v>1740</v>
      </c>
      <c r="F500" s="142" t="s">
        <v>1395</v>
      </c>
      <c r="G500" s="142" t="s">
        <v>1427</v>
      </c>
      <c r="H500" s="244">
        <v>9.5</v>
      </c>
      <c r="I500" s="159">
        <v>3</v>
      </c>
      <c r="J500" s="159">
        <v>48</v>
      </c>
      <c r="K500" s="160"/>
      <c r="L500" s="161"/>
      <c r="M500" s="38">
        <v>30</v>
      </c>
      <c r="N500" s="159">
        <v>618480635089</v>
      </c>
      <c r="O500" s="153" t="s">
        <v>104</v>
      </c>
      <c r="P500" s="178" t="s">
        <v>1741</v>
      </c>
      <c r="Q500" s="153" t="s">
        <v>1725</v>
      </c>
      <c r="R500" s="153" t="s">
        <v>100</v>
      </c>
      <c r="S500" s="102">
        <v>3415</v>
      </c>
      <c r="T500"/>
    </row>
    <row r="501" spans="1:20" s="57" customFormat="1" ht="15" customHeight="1" x14ac:dyDescent="0.3">
      <c r="A501" s="166">
        <v>2011</v>
      </c>
      <c r="B501" s="141">
        <v>291040</v>
      </c>
      <c r="C501" s="141" t="s">
        <v>1745</v>
      </c>
      <c r="D501" s="231" t="str">
        <f t="shared" si="20"/>
        <v>EL291040-ST</v>
      </c>
      <c r="E501" s="142" t="s">
        <v>1746</v>
      </c>
      <c r="F501" s="142" t="s">
        <v>1395</v>
      </c>
      <c r="G501" s="142" t="s">
        <v>1427</v>
      </c>
      <c r="H501" s="244">
        <v>14.99</v>
      </c>
      <c r="I501" s="159">
        <v>3</v>
      </c>
      <c r="J501" s="159">
        <v>48</v>
      </c>
      <c r="K501" s="160"/>
      <c r="L501" s="161"/>
      <c r="M501" s="38">
        <v>6</v>
      </c>
      <c r="N501" s="159">
        <v>618480635072</v>
      </c>
      <c r="O501" s="153" t="s">
        <v>104</v>
      </c>
      <c r="P501" s="178" t="s">
        <v>1747</v>
      </c>
      <c r="Q501" s="153" t="s">
        <v>1725</v>
      </c>
      <c r="R501" s="153" t="s">
        <v>100</v>
      </c>
      <c r="S501" s="102">
        <v>3414</v>
      </c>
      <c r="T501"/>
    </row>
    <row r="502" spans="1:20" s="57" customFormat="1" ht="15" customHeight="1" x14ac:dyDescent="0.3">
      <c r="A502" s="166">
        <v>2024</v>
      </c>
      <c r="B502" s="141">
        <v>251597</v>
      </c>
      <c r="C502" s="141" t="s">
        <v>1413</v>
      </c>
      <c r="D502" s="231" t="str">
        <f t="shared" si="20"/>
        <v>EL251597AD-ST</v>
      </c>
      <c r="E502" s="142" t="s">
        <v>1735</v>
      </c>
      <c r="F502" s="142" t="s">
        <v>1395</v>
      </c>
      <c r="G502" s="142" t="s">
        <v>1395</v>
      </c>
      <c r="H502" s="245">
        <v>8.99</v>
      </c>
      <c r="I502" s="166">
        <v>3</v>
      </c>
      <c r="J502" s="166"/>
      <c r="K502" s="160"/>
      <c r="L502" s="170"/>
      <c r="M502" s="162"/>
      <c r="N502" s="169">
        <v>889851289891</v>
      </c>
      <c r="O502" s="153" t="s">
        <v>320</v>
      </c>
      <c r="P502" s="181" t="s">
        <v>1415</v>
      </c>
      <c r="Q502" s="153" t="s">
        <v>1725</v>
      </c>
      <c r="R502" s="142" t="s">
        <v>161</v>
      </c>
      <c r="S502" s="102"/>
      <c r="T502"/>
    </row>
    <row r="503" spans="1:20" s="57" customFormat="1" ht="15" customHeight="1" x14ac:dyDescent="0.3">
      <c r="A503" s="166">
        <v>2018</v>
      </c>
      <c r="B503" s="141">
        <v>251142</v>
      </c>
      <c r="C503" s="141" t="s">
        <v>1729</v>
      </c>
      <c r="D503" s="231" t="str">
        <f t="shared" si="20"/>
        <v>EL251142-ST</v>
      </c>
      <c r="E503" s="142" t="s">
        <v>1730</v>
      </c>
      <c r="F503" s="142" t="s">
        <v>1395</v>
      </c>
      <c r="G503" s="142" t="s">
        <v>1427</v>
      </c>
      <c r="H503" s="244">
        <v>10.75</v>
      </c>
      <c r="I503" s="159">
        <v>3</v>
      </c>
      <c r="J503" s="159">
        <v>48</v>
      </c>
      <c r="K503" s="160"/>
      <c r="L503" s="161"/>
      <c r="M503" s="162"/>
      <c r="N503" s="159">
        <v>618480037340</v>
      </c>
      <c r="O503" s="153" t="s">
        <v>104</v>
      </c>
      <c r="P503" s="178" t="s">
        <v>1731</v>
      </c>
      <c r="Q503" s="153" t="s">
        <v>1725</v>
      </c>
      <c r="R503" s="153" t="s">
        <v>100</v>
      </c>
      <c r="S503" s="102">
        <v>47688</v>
      </c>
      <c r="T503"/>
    </row>
    <row r="504" spans="1:20" s="57" customFormat="1" ht="15" customHeight="1" x14ac:dyDescent="0.3">
      <c r="A504" s="166">
        <v>2003</v>
      </c>
      <c r="B504" s="141">
        <v>200440</v>
      </c>
      <c r="C504" s="141" t="s">
        <v>1726</v>
      </c>
      <c r="D504" s="231" t="str">
        <f t="shared" si="20"/>
        <v>EL200440-ST</v>
      </c>
      <c r="E504" s="142" t="s">
        <v>1727</v>
      </c>
      <c r="F504" s="142" t="s">
        <v>1395</v>
      </c>
      <c r="G504" s="142" t="s">
        <v>1427</v>
      </c>
      <c r="H504" s="244">
        <v>9.99</v>
      </c>
      <c r="I504" s="159">
        <v>3</v>
      </c>
      <c r="J504" s="159">
        <v>48</v>
      </c>
      <c r="K504" s="160"/>
      <c r="L504" s="161"/>
      <c r="M504" s="162"/>
      <c r="N504" s="159">
        <v>618480350111</v>
      </c>
      <c r="O504" s="153" t="s">
        <v>104</v>
      </c>
      <c r="P504" s="178" t="s">
        <v>1728</v>
      </c>
      <c r="Q504" s="153" t="s">
        <v>1725</v>
      </c>
      <c r="R504" s="153" t="s">
        <v>100</v>
      </c>
      <c r="S504" s="102">
        <v>18190</v>
      </c>
      <c r="T504"/>
    </row>
    <row r="505" spans="1:20" s="57" customFormat="1" ht="15" customHeight="1" x14ac:dyDescent="0.3">
      <c r="A505" s="166">
        <v>2011</v>
      </c>
      <c r="B505" s="141">
        <v>200430</v>
      </c>
      <c r="C505" s="141" t="s">
        <v>1722</v>
      </c>
      <c r="D505" s="231" t="str">
        <f t="shared" ref="D505:D536" si="21">HYPERLINK(P505,C505)</f>
        <v>EL200430-ST</v>
      </c>
      <c r="E505" s="142" t="s">
        <v>1723</v>
      </c>
      <c r="F505" s="142" t="s">
        <v>1395</v>
      </c>
      <c r="G505" s="142" t="s">
        <v>1427</v>
      </c>
      <c r="H505" s="244">
        <v>7.99</v>
      </c>
      <c r="I505" s="159">
        <v>3</v>
      </c>
      <c r="J505" s="159">
        <v>48</v>
      </c>
      <c r="K505" s="160"/>
      <c r="L505" s="161"/>
      <c r="M505" s="38"/>
      <c r="N505" s="159">
        <v>618480635096</v>
      </c>
      <c r="O505" s="153" t="s">
        <v>104</v>
      </c>
      <c r="P505" s="178" t="s">
        <v>1724</v>
      </c>
      <c r="Q505" s="153" t="s">
        <v>1725</v>
      </c>
      <c r="R505" s="153" t="s">
        <v>100</v>
      </c>
      <c r="S505" s="102">
        <v>3359</v>
      </c>
      <c r="T505"/>
    </row>
    <row r="506" spans="1:20" s="57" customFormat="1" ht="15" customHeight="1" x14ac:dyDescent="0.3">
      <c r="A506" s="166">
        <v>2021</v>
      </c>
      <c r="B506" s="140" t="s">
        <v>1760</v>
      </c>
      <c r="C506" s="141" t="s">
        <v>1761</v>
      </c>
      <c r="D506" s="231" t="str">
        <f t="shared" si="21"/>
        <v>EL400629CH-XS</v>
      </c>
      <c r="E506" s="145" t="s">
        <v>1762</v>
      </c>
      <c r="F506" s="142" t="s">
        <v>1395</v>
      </c>
      <c r="G506" s="142" t="s">
        <v>1750</v>
      </c>
      <c r="H506" s="244">
        <v>20.99</v>
      </c>
      <c r="I506" s="159">
        <v>1</v>
      </c>
      <c r="J506" s="159">
        <v>18</v>
      </c>
      <c r="K506" s="160"/>
      <c r="L506" s="161"/>
      <c r="M506" s="162"/>
      <c r="N506" s="159">
        <v>618480045901</v>
      </c>
      <c r="O506" s="153" t="s">
        <v>104</v>
      </c>
      <c r="P506" s="178" t="s">
        <v>1763</v>
      </c>
      <c r="Q506" s="153" t="s">
        <v>1752</v>
      </c>
      <c r="R506" s="153" t="s">
        <v>100</v>
      </c>
      <c r="S506" s="102">
        <v>70649</v>
      </c>
      <c r="T506"/>
    </row>
    <row r="507" spans="1:20" s="57" customFormat="1" ht="15" customHeight="1" x14ac:dyDescent="0.3">
      <c r="A507" s="166">
        <v>2021</v>
      </c>
      <c r="B507" s="140" t="s">
        <v>1764</v>
      </c>
      <c r="C507" s="141" t="s">
        <v>1765</v>
      </c>
      <c r="D507" s="231" t="str">
        <f t="shared" si="21"/>
        <v>EL400629CH-S</v>
      </c>
      <c r="E507" s="145" t="s">
        <v>1766</v>
      </c>
      <c r="F507" s="142" t="s">
        <v>1395</v>
      </c>
      <c r="G507" s="142" t="s">
        <v>1750</v>
      </c>
      <c r="H507" s="244">
        <v>20.99</v>
      </c>
      <c r="I507" s="159">
        <v>1</v>
      </c>
      <c r="J507" s="159">
        <v>18</v>
      </c>
      <c r="K507" s="160"/>
      <c r="L507" s="161"/>
      <c r="M507" s="162"/>
      <c r="N507" s="159">
        <v>618480045543</v>
      </c>
      <c r="O507" s="153" t="s">
        <v>104</v>
      </c>
      <c r="P507" s="178" t="s">
        <v>1763</v>
      </c>
      <c r="Q507" s="153" t="s">
        <v>1752</v>
      </c>
      <c r="R507" s="153" t="s">
        <v>100</v>
      </c>
      <c r="S507" s="102">
        <v>70649</v>
      </c>
      <c r="T507"/>
    </row>
    <row r="508" spans="1:20" s="57" customFormat="1" ht="15" customHeight="1" x14ac:dyDescent="0.3">
      <c r="A508" s="166">
        <v>2021</v>
      </c>
      <c r="B508" s="140" t="s">
        <v>1767</v>
      </c>
      <c r="C508" s="141" t="s">
        <v>1768</v>
      </c>
      <c r="D508" s="231" t="str">
        <f t="shared" si="21"/>
        <v>EL400629CH-M</v>
      </c>
      <c r="E508" s="145" t="s">
        <v>1769</v>
      </c>
      <c r="F508" s="142" t="s">
        <v>1395</v>
      </c>
      <c r="G508" s="142" t="s">
        <v>1750</v>
      </c>
      <c r="H508" s="244">
        <v>20.99</v>
      </c>
      <c r="I508" s="159">
        <v>1</v>
      </c>
      <c r="J508" s="159">
        <v>18</v>
      </c>
      <c r="K508" s="160"/>
      <c r="L508" s="161"/>
      <c r="M508" s="162"/>
      <c r="N508" s="159">
        <v>618480043235</v>
      </c>
      <c r="O508" s="153" t="s">
        <v>104</v>
      </c>
      <c r="P508" s="178" t="s">
        <v>1763</v>
      </c>
      <c r="Q508" s="153" t="s">
        <v>1752</v>
      </c>
      <c r="R508" s="153" t="s">
        <v>100</v>
      </c>
      <c r="S508" s="102">
        <v>70649</v>
      </c>
      <c r="T508"/>
    </row>
    <row r="509" spans="1:20" s="57" customFormat="1" ht="15" customHeight="1" x14ac:dyDescent="0.3">
      <c r="A509" s="166">
        <v>2021</v>
      </c>
      <c r="B509" s="140" t="s">
        <v>1770</v>
      </c>
      <c r="C509" s="141" t="s">
        <v>1771</v>
      </c>
      <c r="D509" s="231" t="str">
        <f t="shared" si="21"/>
        <v>EL400629CH-L</v>
      </c>
      <c r="E509" s="145" t="s">
        <v>1772</v>
      </c>
      <c r="F509" s="142" t="s">
        <v>1395</v>
      </c>
      <c r="G509" s="142" t="s">
        <v>1750</v>
      </c>
      <c r="H509" s="244">
        <v>20.99</v>
      </c>
      <c r="I509" s="159">
        <v>1</v>
      </c>
      <c r="J509" s="159">
        <v>18</v>
      </c>
      <c r="K509" s="160"/>
      <c r="L509" s="161"/>
      <c r="M509" s="162"/>
      <c r="N509" s="159">
        <v>618480045536</v>
      </c>
      <c r="O509" s="153" t="s">
        <v>104</v>
      </c>
      <c r="P509" s="178" t="s">
        <v>1763</v>
      </c>
      <c r="Q509" s="153" t="s">
        <v>1752</v>
      </c>
      <c r="R509" s="153" t="s">
        <v>100</v>
      </c>
      <c r="S509" s="102">
        <v>70649</v>
      </c>
      <c r="T509"/>
    </row>
    <row r="510" spans="1:20" s="57" customFormat="1" ht="15" customHeight="1" x14ac:dyDescent="0.3">
      <c r="A510" s="166">
        <v>2024</v>
      </c>
      <c r="B510" s="140" t="s">
        <v>1773</v>
      </c>
      <c r="C510" s="141" t="s">
        <v>1774</v>
      </c>
      <c r="D510" s="231" t="str">
        <f t="shared" si="21"/>
        <v>EL400629CH-XL</v>
      </c>
      <c r="E510" s="145" t="s">
        <v>1775</v>
      </c>
      <c r="F510" s="142" t="s">
        <v>1395</v>
      </c>
      <c r="G510" s="142" t="s">
        <v>1750</v>
      </c>
      <c r="H510" s="245">
        <v>20.99</v>
      </c>
      <c r="I510" s="166">
        <v>1</v>
      </c>
      <c r="J510" s="166"/>
      <c r="K510" s="160"/>
      <c r="L510" s="170"/>
      <c r="M510" s="162"/>
      <c r="N510" s="169">
        <v>889851391150</v>
      </c>
      <c r="O510" s="153" t="s">
        <v>104</v>
      </c>
      <c r="P510" s="181" t="s">
        <v>1763</v>
      </c>
      <c r="Q510" s="153" t="s">
        <v>1752</v>
      </c>
      <c r="R510" s="142" t="s">
        <v>161</v>
      </c>
      <c r="S510" s="102"/>
      <c r="T510"/>
    </row>
    <row r="511" spans="1:20" s="57" customFormat="1" ht="15" customHeight="1" x14ac:dyDescent="0.3">
      <c r="A511" s="166">
        <v>2021</v>
      </c>
      <c r="B511" s="140" t="s">
        <v>1757</v>
      </c>
      <c r="C511" s="141" t="s">
        <v>1758</v>
      </c>
      <c r="D511" s="231" t="str">
        <f t="shared" si="21"/>
        <v>EL400629TD-4T</v>
      </c>
      <c r="E511" s="145" t="s">
        <v>1759</v>
      </c>
      <c r="F511" s="142" t="s">
        <v>1395</v>
      </c>
      <c r="G511" s="142" t="s">
        <v>1750</v>
      </c>
      <c r="H511" s="244">
        <v>16.989999999999998</v>
      </c>
      <c r="I511" s="159">
        <v>1</v>
      </c>
      <c r="J511" s="159">
        <v>24</v>
      </c>
      <c r="K511" s="160"/>
      <c r="L511" s="161"/>
      <c r="M511" s="162"/>
      <c r="N511" s="159">
        <v>618480045895</v>
      </c>
      <c r="O511" s="153" t="s">
        <v>104</v>
      </c>
      <c r="P511" s="178" t="s">
        <v>1756</v>
      </c>
      <c r="Q511" s="153" t="s">
        <v>1752</v>
      </c>
      <c r="R511" s="153" t="s">
        <v>100</v>
      </c>
      <c r="S511" s="102">
        <v>70648</v>
      </c>
      <c r="T511"/>
    </row>
    <row r="512" spans="1:20" s="57" customFormat="1" ht="15" customHeight="1" x14ac:dyDescent="0.3">
      <c r="A512" s="166">
        <v>2021</v>
      </c>
      <c r="B512" s="140" t="s">
        <v>1753</v>
      </c>
      <c r="C512" s="141" t="s">
        <v>1754</v>
      </c>
      <c r="D512" s="231" t="str">
        <f t="shared" si="21"/>
        <v>EL400629TD-2T</v>
      </c>
      <c r="E512" s="145" t="s">
        <v>1755</v>
      </c>
      <c r="F512" s="142" t="s">
        <v>1395</v>
      </c>
      <c r="G512" s="142" t="s">
        <v>1750</v>
      </c>
      <c r="H512" s="244">
        <v>16.989999999999998</v>
      </c>
      <c r="I512" s="159">
        <v>1</v>
      </c>
      <c r="J512" s="159">
        <v>24</v>
      </c>
      <c r="K512" s="160"/>
      <c r="L512" s="161"/>
      <c r="M512" s="162"/>
      <c r="N512" s="159">
        <v>618480045888</v>
      </c>
      <c r="O512" s="153" t="s">
        <v>104</v>
      </c>
      <c r="P512" s="178" t="s">
        <v>1756</v>
      </c>
      <c r="Q512" s="153" t="s">
        <v>1752</v>
      </c>
      <c r="R512" s="153" t="s">
        <v>100</v>
      </c>
      <c r="S512" s="102">
        <v>70648</v>
      </c>
      <c r="T512"/>
    </row>
    <row r="513" spans="1:20" s="57" customFormat="1" ht="15" customHeight="1" x14ac:dyDescent="0.3">
      <c r="A513" s="166">
        <v>2021</v>
      </c>
      <c r="B513" s="140" t="s">
        <v>1776</v>
      </c>
      <c r="C513" s="141" t="s">
        <v>1777</v>
      </c>
      <c r="D513" s="231" t="str">
        <f t="shared" si="21"/>
        <v>EL400628AD-XS</v>
      </c>
      <c r="E513" s="142" t="s">
        <v>1778</v>
      </c>
      <c r="F513" s="142" t="s">
        <v>1395</v>
      </c>
      <c r="G513" s="142" t="s">
        <v>1750</v>
      </c>
      <c r="H513" s="244">
        <v>26.99</v>
      </c>
      <c r="I513" s="159">
        <v>1</v>
      </c>
      <c r="J513" s="159">
        <v>12</v>
      </c>
      <c r="K513" s="160"/>
      <c r="L513" s="161"/>
      <c r="M513" s="162"/>
      <c r="N513" s="159">
        <v>618480045529</v>
      </c>
      <c r="O513" s="153" t="s">
        <v>104</v>
      </c>
      <c r="P513" s="178" t="s">
        <v>1779</v>
      </c>
      <c r="Q513" s="153" t="s">
        <v>1752</v>
      </c>
      <c r="R513" s="153" t="s">
        <v>100</v>
      </c>
      <c r="S513" s="102">
        <v>70647</v>
      </c>
      <c r="T513"/>
    </row>
    <row r="514" spans="1:20" s="57" customFormat="1" ht="15" customHeight="1" x14ac:dyDescent="0.3">
      <c r="A514" s="166">
        <v>2021</v>
      </c>
      <c r="B514" s="140" t="s">
        <v>1789</v>
      </c>
      <c r="C514" s="141" t="s">
        <v>1790</v>
      </c>
      <c r="D514" s="231" t="str">
        <f t="shared" si="21"/>
        <v>EL400628AD-XL</v>
      </c>
      <c r="E514" s="142" t="s">
        <v>1791</v>
      </c>
      <c r="F514" s="142" t="s">
        <v>1395</v>
      </c>
      <c r="G514" s="142" t="s">
        <v>1750</v>
      </c>
      <c r="H514" s="244">
        <v>26.99</v>
      </c>
      <c r="I514" s="159">
        <v>1</v>
      </c>
      <c r="J514" s="159">
        <v>12</v>
      </c>
      <c r="K514" s="160"/>
      <c r="L514" s="161"/>
      <c r="M514" s="162"/>
      <c r="N514" s="159">
        <v>618480045512</v>
      </c>
      <c r="O514" s="153" t="s">
        <v>104</v>
      </c>
      <c r="P514" s="178" t="s">
        <v>1779</v>
      </c>
      <c r="Q514" s="153" t="s">
        <v>1752</v>
      </c>
      <c r="R514" s="153" t="s">
        <v>100</v>
      </c>
      <c r="S514" s="102">
        <v>70647</v>
      </c>
      <c r="T514"/>
    </row>
    <row r="515" spans="1:20" s="57" customFormat="1" ht="15" customHeight="1" x14ac:dyDescent="0.3">
      <c r="A515" s="166">
        <v>2021</v>
      </c>
      <c r="B515" s="140" t="s">
        <v>1780</v>
      </c>
      <c r="C515" s="141" t="s">
        <v>1781</v>
      </c>
      <c r="D515" s="231" t="str">
        <f t="shared" si="21"/>
        <v>EL400628AD-S</v>
      </c>
      <c r="E515" s="142" t="s">
        <v>1782</v>
      </c>
      <c r="F515" s="142" t="s">
        <v>1395</v>
      </c>
      <c r="G515" s="142" t="s">
        <v>1750</v>
      </c>
      <c r="H515" s="244">
        <v>26.99</v>
      </c>
      <c r="I515" s="159">
        <v>1</v>
      </c>
      <c r="J515" s="159">
        <v>12</v>
      </c>
      <c r="K515" s="160"/>
      <c r="L515" s="161"/>
      <c r="M515" s="162"/>
      <c r="N515" s="159">
        <v>618480045505</v>
      </c>
      <c r="O515" s="153" t="s">
        <v>104</v>
      </c>
      <c r="P515" s="178" t="s">
        <v>1779</v>
      </c>
      <c r="Q515" s="153" t="s">
        <v>1752</v>
      </c>
      <c r="R515" s="153" t="s">
        <v>100</v>
      </c>
      <c r="S515" s="102">
        <v>70647</v>
      </c>
      <c r="T515"/>
    </row>
    <row r="516" spans="1:20" s="57" customFormat="1" ht="15" customHeight="1" x14ac:dyDescent="0.3">
      <c r="A516" s="166">
        <v>2021</v>
      </c>
      <c r="B516" s="140" t="s">
        <v>1783</v>
      </c>
      <c r="C516" s="141" t="s">
        <v>1784</v>
      </c>
      <c r="D516" s="231" t="str">
        <f t="shared" si="21"/>
        <v>EL400628AD-M</v>
      </c>
      <c r="E516" s="142" t="s">
        <v>1785</v>
      </c>
      <c r="F516" s="142" t="s">
        <v>1395</v>
      </c>
      <c r="G516" s="142" t="s">
        <v>1750</v>
      </c>
      <c r="H516" s="244">
        <v>26.99</v>
      </c>
      <c r="I516" s="159">
        <v>1</v>
      </c>
      <c r="J516" s="159">
        <v>12</v>
      </c>
      <c r="K516" s="160"/>
      <c r="L516" s="161"/>
      <c r="M516" s="162"/>
      <c r="N516" s="159">
        <v>618480043228</v>
      </c>
      <c r="O516" s="153" t="s">
        <v>104</v>
      </c>
      <c r="P516" s="178" t="s">
        <v>1779</v>
      </c>
      <c r="Q516" s="153" t="s">
        <v>1752</v>
      </c>
      <c r="R516" s="153" t="s">
        <v>100</v>
      </c>
      <c r="S516" s="102">
        <v>70647</v>
      </c>
      <c r="T516"/>
    </row>
    <row r="517" spans="1:20" s="57" customFormat="1" ht="15" customHeight="1" x14ac:dyDescent="0.3">
      <c r="A517" s="166">
        <v>2021</v>
      </c>
      <c r="B517" s="140" t="s">
        <v>1786</v>
      </c>
      <c r="C517" s="141" t="s">
        <v>1787</v>
      </c>
      <c r="D517" s="231" t="str">
        <f t="shared" si="21"/>
        <v>EL400628AD-L</v>
      </c>
      <c r="E517" s="142" t="s">
        <v>1788</v>
      </c>
      <c r="F517" s="142" t="s">
        <v>1395</v>
      </c>
      <c r="G517" s="142" t="s">
        <v>1750</v>
      </c>
      <c r="H517" s="244">
        <v>26.99</v>
      </c>
      <c r="I517" s="159">
        <v>1</v>
      </c>
      <c r="J517" s="159">
        <v>12</v>
      </c>
      <c r="K517" s="160"/>
      <c r="L517" s="161"/>
      <c r="M517" s="162"/>
      <c r="N517" s="159">
        <v>618480045499</v>
      </c>
      <c r="O517" s="153" t="s">
        <v>104</v>
      </c>
      <c r="P517" s="178" t="s">
        <v>1779</v>
      </c>
      <c r="Q517" s="153" t="s">
        <v>1752</v>
      </c>
      <c r="R517" s="153" t="s">
        <v>100</v>
      </c>
      <c r="S517" s="102">
        <v>70647</v>
      </c>
      <c r="T517"/>
    </row>
    <row r="518" spans="1:20" s="57" customFormat="1" ht="15" customHeight="1" x14ac:dyDescent="0.3">
      <c r="A518" s="166">
        <v>2021</v>
      </c>
      <c r="B518" s="140" t="s">
        <v>1796</v>
      </c>
      <c r="C518" s="141" t="s">
        <v>1797</v>
      </c>
      <c r="D518" s="231" t="str">
        <f t="shared" si="21"/>
        <v>EL400628PL-2X</v>
      </c>
      <c r="E518" s="142" t="s">
        <v>1798</v>
      </c>
      <c r="F518" s="142" t="s">
        <v>1395</v>
      </c>
      <c r="G518" s="142" t="s">
        <v>1750</v>
      </c>
      <c r="H518" s="244">
        <v>29.99</v>
      </c>
      <c r="I518" s="159">
        <v>1</v>
      </c>
      <c r="J518" s="159">
        <v>12</v>
      </c>
      <c r="K518" s="160"/>
      <c r="L518" s="161"/>
      <c r="M518" s="162"/>
      <c r="N518" s="159">
        <v>618480045871</v>
      </c>
      <c r="O518" s="153" t="s">
        <v>104</v>
      </c>
      <c r="P518" s="178" t="s">
        <v>1795</v>
      </c>
      <c r="Q518" s="153" t="s">
        <v>1752</v>
      </c>
      <c r="R518" s="153" t="s">
        <v>100</v>
      </c>
      <c r="S518" s="102">
        <v>70646</v>
      </c>
      <c r="T518"/>
    </row>
    <row r="519" spans="1:20" s="57" customFormat="1" ht="15" customHeight="1" x14ac:dyDescent="0.3">
      <c r="A519" s="166">
        <v>2021</v>
      </c>
      <c r="B519" s="140" t="s">
        <v>1792</v>
      </c>
      <c r="C519" s="141" t="s">
        <v>1793</v>
      </c>
      <c r="D519" s="231" t="str">
        <f t="shared" si="21"/>
        <v>EL400628PL-1X</v>
      </c>
      <c r="E519" s="142" t="s">
        <v>1794</v>
      </c>
      <c r="F519" s="142" t="s">
        <v>1395</v>
      </c>
      <c r="G519" s="142" t="s">
        <v>1750</v>
      </c>
      <c r="H519" s="244">
        <v>29.99</v>
      </c>
      <c r="I519" s="159">
        <v>1</v>
      </c>
      <c r="J519" s="159">
        <v>12</v>
      </c>
      <c r="K519" s="160"/>
      <c r="L519" s="161"/>
      <c r="M519" s="162"/>
      <c r="N519" s="159">
        <v>618480045994</v>
      </c>
      <c r="O519" s="153" t="s">
        <v>104</v>
      </c>
      <c r="P519" s="178" t="s">
        <v>1795</v>
      </c>
      <c r="Q519" s="153" t="s">
        <v>1752</v>
      </c>
      <c r="R519" s="153" t="s">
        <v>100</v>
      </c>
      <c r="S519" s="102">
        <v>70646</v>
      </c>
      <c r="T519"/>
    </row>
    <row r="520" spans="1:20" s="57" customFormat="1" ht="15" customHeight="1" x14ac:dyDescent="0.3">
      <c r="A520" s="166">
        <v>2021</v>
      </c>
      <c r="B520" s="141">
        <v>400630</v>
      </c>
      <c r="C520" s="141" t="s">
        <v>1799</v>
      </c>
      <c r="D520" s="231" t="str">
        <f t="shared" si="21"/>
        <v>EL400630-ST</v>
      </c>
      <c r="E520" s="142" t="s">
        <v>1800</v>
      </c>
      <c r="F520" s="142" t="s">
        <v>1395</v>
      </c>
      <c r="G520" s="142" t="s">
        <v>1750</v>
      </c>
      <c r="H520" s="244">
        <v>23.25</v>
      </c>
      <c r="I520" s="159">
        <v>1</v>
      </c>
      <c r="J520" s="159">
        <v>24</v>
      </c>
      <c r="K520" s="160"/>
      <c r="L520" s="161"/>
      <c r="M520" s="162"/>
      <c r="N520" s="159">
        <v>618480043242</v>
      </c>
      <c r="O520" s="153" t="s">
        <v>104</v>
      </c>
      <c r="P520" s="178" t="s">
        <v>1801</v>
      </c>
      <c r="Q520" s="153" t="s">
        <v>1752</v>
      </c>
      <c r="R520" s="153" t="s">
        <v>100</v>
      </c>
      <c r="S520" s="102">
        <v>70655</v>
      </c>
      <c r="T520"/>
    </row>
    <row r="521" spans="1:20" s="57" customFormat="1" ht="15" customHeight="1" x14ac:dyDescent="0.3">
      <c r="A521" s="166">
        <v>2021</v>
      </c>
      <c r="B521" s="141">
        <v>400627</v>
      </c>
      <c r="C521" s="141" t="s">
        <v>1748</v>
      </c>
      <c r="D521" s="231" t="str">
        <f t="shared" si="21"/>
        <v>EL400627-ST</v>
      </c>
      <c r="E521" s="142" t="s">
        <v>1749</v>
      </c>
      <c r="F521" s="142" t="s">
        <v>1395</v>
      </c>
      <c r="G521" s="142" t="s">
        <v>1750</v>
      </c>
      <c r="H521" s="244">
        <v>14.99</v>
      </c>
      <c r="I521" s="159">
        <v>3</v>
      </c>
      <c r="J521" s="159">
        <v>48</v>
      </c>
      <c r="K521" s="160"/>
      <c r="L521" s="161"/>
      <c r="M521" s="162"/>
      <c r="N521" s="159">
        <v>618480043211</v>
      </c>
      <c r="O521" s="153" t="s">
        <v>104</v>
      </c>
      <c r="P521" s="178" t="s">
        <v>1751</v>
      </c>
      <c r="Q521" s="153" t="s">
        <v>1752</v>
      </c>
      <c r="R521" s="153" t="s">
        <v>100</v>
      </c>
      <c r="S521" s="102">
        <v>70654</v>
      </c>
      <c r="T521"/>
    </row>
    <row r="522" spans="1:20" s="57" customFormat="1" ht="15" customHeight="1" x14ac:dyDescent="0.3">
      <c r="A522" s="166">
        <v>2018</v>
      </c>
      <c r="B522" s="141">
        <v>430107</v>
      </c>
      <c r="C522" s="141" t="s">
        <v>1802</v>
      </c>
      <c r="D522" s="231" t="str">
        <f t="shared" si="21"/>
        <v>EL430107-ST</v>
      </c>
      <c r="E522" s="142" t="s">
        <v>1803</v>
      </c>
      <c r="F522" s="142" t="s">
        <v>1395</v>
      </c>
      <c r="G522" s="142" t="s">
        <v>1750</v>
      </c>
      <c r="H522" s="244">
        <v>8.25</v>
      </c>
      <c r="I522" s="159">
        <v>3</v>
      </c>
      <c r="J522" s="159">
        <v>96</v>
      </c>
      <c r="K522" s="160"/>
      <c r="L522" s="161"/>
      <c r="M522" s="38"/>
      <c r="N522" s="159">
        <v>618480037333</v>
      </c>
      <c r="O522" s="153" t="s">
        <v>104</v>
      </c>
      <c r="P522" s="178" t="s">
        <v>1804</v>
      </c>
      <c r="Q522" s="153" t="s">
        <v>1805</v>
      </c>
      <c r="R522" s="153" t="s">
        <v>100</v>
      </c>
      <c r="S522" s="102">
        <v>69241</v>
      </c>
      <c r="T522"/>
    </row>
    <row r="523" spans="1:20" s="57" customFormat="1" ht="15" customHeight="1" x14ac:dyDescent="0.3">
      <c r="A523" s="166">
        <v>2022</v>
      </c>
      <c r="B523" s="140" t="s">
        <v>1815</v>
      </c>
      <c r="C523" s="141" t="s">
        <v>1816</v>
      </c>
      <c r="D523" s="231" t="str">
        <f t="shared" si="21"/>
        <v>EL400634CH-XS</v>
      </c>
      <c r="E523" s="142" t="s">
        <v>1817</v>
      </c>
      <c r="F523" s="142" t="s">
        <v>1395</v>
      </c>
      <c r="G523" s="142" t="s">
        <v>1809</v>
      </c>
      <c r="H523" s="244">
        <v>23.25</v>
      </c>
      <c r="I523" s="159">
        <v>1</v>
      </c>
      <c r="J523" s="159">
        <v>12</v>
      </c>
      <c r="K523" s="160"/>
      <c r="L523" s="161"/>
      <c r="M523" s="162"/>
      <c r="N523" s="159">
        <v>618480048964</v>
      </c>
      <c r="O523" s="153" t="s">
        <v>98</v>
      </c>
      <c r="P523" s="178" t="s">
        <v>1818</v>
      </c>
      <c r="Q523" s="153" t="s">
        <v>1811</v>
      </c>
      <c r="R523" s="153" t="s">
        <v>100</v>
      </c>
      <c r="S523" s="102">
        <v>74182</v>
      </c>
      <c r="T523"/>
    </row>
    <row r="524" spans="1:20" s="57" customFormat="1" ht="15" customHeight="1" x14ac:dyDescent="0.3">
      <c r="A524" s="166">
        <v>2022</v>
      </c>
      <c r="B524" s="140" t="s">
        <v>1828</v>
      </c>
      <c r="C524" s="141" t="s">
        <v>1829</v>
      </c>
      <c r="D524" s="231" t="str">
        <f t="shared" si="21"/>
        <v>EL400634CH-XL</v>
      </c>
      <c r="E524" s="142" t="s">
        <v>1830</v>
      </c>
      <c r="F524" s="142" t="s">
        <v>1395</v>
      </c>
      <c r="G524" s="142" t="s">
        <v>1809</v>
      </c>
      <c r="H524" s="244">
        <v>23.25</v>
      </c>
      <c r="I524" s="159">
        <v>1</v>
      </c>
      <c r="J524" s="159">
        <v>12</v>
      </c>
      <c r="K524" s="160"/>
      <c r="L524" s="161"/>
      <c r="M524" s="162"/>
      <c r="N524" s="159">
        <v>618480048995</v>
      </c>
      <c r="O524" s="153" t="s">
        <v>98</v>
      </c>
      <c r="P524" s="178" t="s">
        <v>1818</v>
      </c>
      <c r="Q524" s="153" t="s">
        <v>1811</v>
      </c>
      <c r="R524" s="153" t="s">
        <v>100</v>
      </c>
      <c r="S524" s="102">
        <v>74182</v>
      </c>
      <c r="T524"/>
    </row>
    <row r="525" spans="1:20" s="57" customFormat="1" ht="15" customHeight="1" x14ac:dyDescent="0.3">
      <c r="A525" s="166">
        <v>2022</v>
      </c>
      <c r="B525" s="140" t="s">
        <v>1819</v>
      </c>
      <c r="C525" s="141" t="s">
        <v>1820</v>
      </c>
      <c r="D525" s="231" t="str">
        <f t="shared" si="21"/>
        <v>EL400634CH-S</v>
      </c>
      <c r="E525" s="142" t="s">
        <v>1821</v>
      </c>
      <c r="F525" s="142" t="s">
        <v>1395</v>
      </c>
      <c r="G525" s="142" t="s">
        <v>1809</v>
      </c>
      <c r="H525" s="244">
        <v>23.25</v>
      </c>
      <c r="I525" s="159">
        <v>1</v>
      </c>
      <c r="J525" s="159">
        <v>12</v>
      </c>
      <c r="K525" s="160"/>
      <c r="L525" s="161"/>
      <c r="M525" s="162"/>
      <c r="N525" s="159">
        <v>618480048971</v>
      </c>
      <c r="O525" s="153" t="s">
        <v>98</v>
      </c>
      <c r="P525" s="178" t="s">
        <v>1818</v>
      </c>
      <c r="Q525" s="153" t="s">
        <v>1811</v>
      </c>
      <c r="R525" s="153" t="s">
        <v>100</v>
      </c>
      <c r="S525" s="102">
        <v>74182</v>
      </c>
      <c r="T525"/>
    </row>
    <row r="526" spans="1:20" s="57" customFormat="1" ht="15" customHeight="1" x14ac:dyDescent="0.3">
      <c r="A526" s="166">
        <v>2022</v>
      </c>
      <c r="B526" s="140" t="s">
        <v>1822</v>
      </c>
      <c r="C526" s="141" t="s">
        <v>1823</v>
      </c>
      <c r="D526" s="231" t="str">
        <f t="shared" si="21"/>
        <v>EL400634CH-M</v>
      </c>
      <c r="E526" s="142" t="s">
        <v>1824</v>
      </c>
      <c r="F526" s="142" t="s">
        <v>1395</v>
      </c>
      <c r="G526" s="142" t="s">
        <v>1809</v>
      </c>
      <c r="H526" s="244">
        <v>23.25</v>
      </c>
      <c r="I526" s="159">
        <v>1</v>
      </c>
      <c r="J526" s="159">
        <v>12</v>
      </c>
      <c r="K526" s="160"/>
      <c r="L526" s="161"/>
      <c r="M526" s="162"/>
      <c r="N526" s="159">
        <v>618480043280</v>
      </c>
      <c r="O526" s="153" t="s">
        <v>98</v>
      </c>
      <c r="P526" s="178" t="s">
        <v>1818</v>
      </c>
      <c r="Q526" s="153" t="s">
        <v>1811</v>
      </c>
      <c r="R526" s="153" t="s">
        <v>100</v>
      </c>
      <c r="S526" s="102">
        <v>74182</v>
      </c>
      <c r="T526"/>
    </row>
    <row r="527" spans="1:20" s="57" customFormat="1" ht="15" customHeight="1" x14ac:dyDescent="0.3">
      <c r="A527" s="166">
        <v>2022</v>
      </c>
      <c r="B527" s="140" t="s">
        <v>1825</v>
      </c>
      <c r="C527" s="141" t="s">
        <v>1826</v>
      </c>
      <c r="D527" s="231" t="str">
        <f t="shared" si="21"/>
        <v>EL400634CH-L</v>
      </c>
      <c r="E527" s="142" t="s">
        <v>1827</v>
      </c>
      <c r="F527" s="142" t="s">
        <v>1395</v>
      </c>
      <c r="G527" s="142" t="s">
        <v>1809</v>
      </c>
      <c r="H527" s="244">
        <v>23.25</v>
      </c>
      <c r="I527" s="159">
        <v>1</v>
      </c>
      <c r="J527" s="159">
        <v>12</v>
      </c>
      <c r="K527" s="160"/>
      <c r="L527" s="161"/>
      <c r="M527" s="162"/>
      <c r="N527" s="159">
        <v>618480048988</v>
      </c>
      <c r="O527" s="153" t="s">
        <v>98</v>
      </c>
      <c r="P527" s="178" t="s">
        <v>1818</v>
      </c>
      <c r="Q527" s="153" t="s">
        <v>1811</v>
      </c>
      <c r="R527" s="153" t="s">
        <v>100</v>
      </c>
      <c r="S527" s="102">
        <v>74182</v>
      </c>
      <c r="T527"/>
    </row>
    <row r="528" spans="1:20" s="57" customFormat="1" ht="15" customHeight="1" x14ac:dyDescent="0.3">
      <c r="A528" s="166">
        <v>2022</v>
      </c>
      <c r="B528" s="140" t="s">
        <v>1812</v>
      </c>
      <c r="C528" s="141" t="s">
        <v>1813</v>
      </c>
      <c r="D528" s="231" t="str">
        <f t="shared" si="21"/>
        <v>EL400634TD-4T</v>
      </c>
      <c r="E528" s="145" t="s">
        <v>1814</v>
      </c>
      <c r="F528" s="142" t="s">
        <v>1395</v>
      </c>
      <c r="G528" s="142" t="s">
        <v>1809</v>
      </c>
      <c r="H528" s="244">
        <v>19.989999999999998</v>
      </c>
      <c r="I528" s="159">
        <v>1</v>
      </c>
      <c r="J528" s="159">
        <v>18</v>
      </c>
      <c r="K528" s="160"/>
      <c r="L528" s="161"/>
      <c r="M528" s="162"/>
      <c r="N528" s="159">
        <v>618480045987</v>
      </c>
      <c r="O528" s="153" t="s">
        <v>98</v>
      </c>
      <c r="P528" s="178" t="s">
        <v>1810</v>
      </c>
      <c r="Q528" s="153" t="s">
        <v>1811</v>
      </c>
      <c r="R528" s="153" t="s">
        <v>100</v>
      </c>
      <c r="S528" s="102">
        <v>74181</v>
      </c>
      <c r="T528"/>
    </row>
    <row r="529" spans="1:20" s="57" customFormat="1" ht="15" customHeight="1" x14ac:dyDescent="0.3">
      <c r="A529" s="166">
        <v>2022</v>
      </c>
      <c r="B529" s="140" t="s">
        <v>1806</v>
      </c>
      <c r="C529" s="141" t="s">
        <v>1807</v>
      </c>
      <c r="D529" s="231" t="str">
        <f t="shared" si="21"/>
        <v>EL400634TD-2T</v>
      </c>
      <c r="E529" s="145" t="s">
        <v>1808</v>
      </c>
      <c r="F529" s="142" t="s">
        <v>1395</v>
      </c>
      <c r="G529" s="142" t="s">
        <v>1809</v>
      </c>
      <c r="H529" s="244">
        <v>19.989999999999998</v>
      </c>
      <c r="I529" s="159">
        <v>1</v>
      </c>
      <c r="J529" s="159">
        <v>18</v>
      </c>
      <c r="K529" s="160"/>
      <c r="L529" s="161"/>
      <c r="M529" s="162"/>
      <c r="N529" s="159">
        <v>618480049008</v>
      </c>
      <c r="O529" s="153" t="s">
        <v>98</v>
      </c>
      <c r="P529" s="178" t="s">
        <v>1810</v>
      </c>
      <c r="Q529" s="153" t="s">
        <v>1811</v>
      </c>
      <c r="R529" s="153" t="s">
        <v>100</v>
      </c>
      <c r="S529" s="102">
        <v>74181</v>
      </c>
      <c r="T529"/>
    </row>
    <row r="530" spans="1:20" s="57" customFormat="1" ht="15" customHeight="1" x14ac:dyDescent="0.3">
      <c r="A530" s="166">
        <v>2022</v>
      </c>
      <c r="B530" s="140" t="s">
        <v>1831</v>
      </c>
      <c r="C530" s="141" t="s">
        <v>1832</v>
      </c>
      <c r="D530" s="231" t="str">
        <f t="shared" si="21"/>
        <v>EL400633AD-XS</v>
      </c>
      <c r="E530" s="145" t="s">
        <v>1833</v>
      </c>
      <c r="F530" s="142" t="s">
        <v>1395</v>
      </c>
      <c r="G530" s="142" t="s">
        <v>1809</v>
      </c>
      <c r="H530" s="244">
        <v>29.99</v>
      </c>
      <c r="I530" s="159">
        <v>1</v>
      </c>
      <c r="J530" s="159">
        <v>12</v>
      </c>
      <c r="K530" s="160"/>
      <c r="L530" s="161"/>
      <c r="M530" s="162"/>
      <c r="N530" s="159">
        <v>618480048926</v>
      </c>
      <c r="O530" s="153" t="s">
        <v>98</v>
      </c>
      <c r="P530" s="178" t="s">
        <v>1834</v>
      </c>
      <c r="Q530" s="153" t="s">
        <v>1811</v>
      </c>
      <c r="R530" s="153" t="s">
        <v>100</v>
      </c>
      <c r="S530" s="102">
        <v>74183</v>
      </c>
      <c r="T530"/>
    </row>
    <row r="531" spans="1:20" s="57" customFormat="1" ht="15" customHeight="1" x14ac:dyDescent="0.3">
      <c r="A531" s="166">
        <v>2022</v>
      </c>
      <c r="B531" s="140" t="s">
        <v>1844</v>
      </c>
      <c r="C531" s="141" t="s">
        <v>1845</v>
      </c>
      <c r="D531" s="231" t="str">
        <f t="shared" si="21"/>
        <v>EL400633AD-XL</v>
      </c>
      <c r="E531" s="145" t="s">
        <v>1846</v>
      </c>
      <c r="F531" s="142" t="s">
        <v>1395</v>
      </c>
      <c r="G531" s="142" t="s">
        <v>1809</v>
      </c>
      <c r="H531" s="244">
        <v>29.99</v>
      </c>
      <c r="I531" s="159">
        <v>1</v>
      </c>
      <c r="J531" s="159">
        <v>12</v>
      </c>
      <c r="K531" s="160"/>
      <c r="L531" s="161"/>
      <c r="M531" s="162"/>
      <c r="N531" s="159">
        <v>618480048957</v>
      </c>
      <c r="O531" s="153" t="s">
        <v>98</v>
      </c>
      <c r="P531" s="178" t="s">
        <v>1834</v>
      </c>
      <c r="Q531" s="153" t="s">
        <v>1811</v>
      </c>
      <c r="R531" s="153" t="s">
        <v>100</v>
      </c>
      <c r="S531" s="102">
        <v>74183</v>
      </c>
      <c r="T531"/>
    </row>
    <row r="532" spans="1:20" s="57" customFormat="1" ht="15" customHeight="1" x14ac:dyDescent="0.3">
      <c r="A532" s="166">
        <v>2022</v>
      </c>
      <c r="B532" s="140" t="s">
        <v>1835</v>
      </c>
      <c r="C532" s="141" t="s">
        <v>1836</v>
      </c>
      <c r="D532" s="231" t="str">
        <f t="shared" si="21"/>
        <v>EL400633AD-S</v>
      </c>
      <c r="E532" s="145" t="s">
        <v>1837</v>
      </c>
      <c r="F532" s="142" t="s">
        <v>1395</v>
      </c>
      <c r="G532" s="142" t="s">
        <v>1809</v>
      </c>
      <c r="H532" s="244">
        <v>29.99</v>
      </c>
      <c r="I532" s="159">
        <v>1</v>
      </c>
      <c r="J532" s="159">
        <v>12</v>
      </c>
      <c r="K532" s="160"/>
      <c r="L532" s="161"/>
      <c r="M532" s="162"/>
      <c r="N532" s="159">
        <v>618480048933</v>
      </c>
      <c r="O532" s="153" t="s">
        <v>98</v>
      </c>
      <c r="P532" s="178" t="s">
        <v>1834</v>
      </c>
      <c r="Q532" s="153" t="s">
        <v>1811</v>
      </c>
      <c r="R532" s="153" t="s">
        <v>100</v>
      </c>
      <c r="S532" s="102">
        <v>74183</v>
      </c>
      <c r="T532"/>
    </row>
    <row r="533" spans="1:20" s="57" customFormat="1" ht="15" customHeight="1" x14ac:dyDescent="0.3">
      <c r="A533" s="166">
        <v>2022</v>
      </c>
      <c r="B533" s="140" t="s">
        <v>1838</v>
      </c>
      <c r="C533" s="141" t="s">
        <v>1839</v>
      </c>
      <c r="D533" s="231" t="str">
        <f t="shared" si="21"/>
        <v>EL400633AD-M</v>
      </c>
      <c r="E533" s="145" t="s">
        <v>1840</v>
      </c>
      <c r="F533" s="142" t="s">
        <v>1395</v>
      </c>
      <c r="G533" s="142" t="s">
        <v>1809</v>
      </c>
      <c r="H533" s="244">
        <v>29.99</v>
      </c>
      <c r="I533" s="159">
        <v>1</v>
      </c>
      <c r="J533" s="159">
        <v>12</v>
      </c>
      <c r="K533" s="160"/>
      <c r="L533" s="161"/>
      <c r="M533" s="162"/>
      <c r="N533" s="159">
        <v>618480043273</v>
      </c>
      <c r="O533" s="153" t="s">
        <v>98</v>
      </c>
      <c r="P533" s="178" t="s">
        <v>1834</v>
      </c>
      <c r="Q533" s="153" t="s">
        <v>1811</v>
      </c>
      <c r="R533" s="153" t="s">
        <v>100</v>
      </c>
      <c r="S533" s="102">
        <v>74183</v>
      </c>
      <c r="T533"/>
    </row>
    <row r="534" spans="1:20" s="57" customFormat="1" ht="15" customHeight="1" x14ac:dyDescent="0.3">
      <c r="A534" s="166">
        <v>2022</v>
      </c>
      <c r="B534" s="140" t="s">
        <v>1841</v>
      </c>
      <c r="C534" s="141" t="s">
        <v>1842</v>
      </c>
      <c r="D534" s="231" t="str">
        <f t="shared" si="21"/>
        <v>EL400633AD-L</v>
      </c>
      <c r="E534" s="145" t="s">
        <v>1843</v>
      </c>
      <c r="F534" s="142" t="s">
        <v>1395</v>
      </c>
      <c r="G534" s="142" t="s">
        <v>1809</v>
      </c>
      <c r="H534" s="244">
        <v>29.99</v>
      </c>
      <c r="I534" s="159">
        <v>1</v>
      </c>
      <c r="J534" s="159">
        <v>12</v>
      </c>
      <c r="K534" s="160"/>
      <c r="L534" s="161"/>
      <c r="M534" s="162"/>
      <c r="N534" s="159">
        <v>618480048940</v>
      </c>
      <c r="O534" s="153" t="s">
        <v>98</v>
      </c>
      <c r="P534" s="178" t="s">
        <v>1834</v>
      </c>
      <c r="Q534" s="153" t="s">
        <v>1811</v>
      </c>
      <c r="R534" s="153" t="s">
        <v>100</v>
      </c>
      <c r="S534" s="102">
        <v>74183</v>
      </c>
      <c r="T534"/>
    </row>
    <row r="535" spans="1:20" s="57" customFormat="1" ht="15" customHeight="1" x14ac:dyDescent="0.3">
      <c r="A535" s="166">
        <v>2022</v>
      </c>
      <c r="B535" s="140" t="s">
        <v>1851</v>
      </c>
      <c r="C535" s="141" t="s">
        <v>1852</v>
      </c>
      <c r="D535" s="231" t="str">
        <f t="shared" si="21"/>
        <v>EL400633PL-2X</v>
      </c>
      <c r="E535" s="145" t="s">
        <v>1853</v>
      </c>
      <c r="F535" s="142" t="s">
        <v>1395</v>
      </c>
      <c r="G535" s="142" t="s">
        <v>1809</v>
      </c>
      <c r="H535" s="244">
        <v>33.25</v>
      </c>
      <c r="I535" s="159">
        <v>1</v>
      </c>
      <c r="J535" s="159">
        <v>12</v>
      </c>
      <c r="K535" s="160"/>
      <c r="L535" s="161"/>
      <c r="M535" s="162"/>
      <c r="N535" s="159">
        <v>618480045970</v>
      </c>
      <c r="O535" s="153" t="s">
        <v>98</v>
      </c>
      <c r="P535" s="178" t="s">
        <v>1850</v>
      </c>
      <c r="Q535" s="153" t="s">
        <v>1811</v>
      </c>
      <c r="R535" s="153" t="s">
        <v>100</v>
      </c>
      <c r="S535" s="102">
        <v>74184</v>
      </c>
      <c r="T535"/>
    </row>
    <row r="536" spans="1:20" ht="15" customHeight="1" x14ac:dyDescent="0.3">
      <c r="A536" s="166">
        <v>2022</v>
      </c>
      <c r="B536" s="140" t="s">
        <v>1847</v>
      </c>
      <c r="C536" s="141" t="s">
        <v>1848</v>
      </c>
      <c r="D536" s="231" t="str">
        <f t="shared" si="21"/>
        <v>EL400633PL-1X</v>
      </c>
      <c r="E536" s="145" t="s">
        <v>1849</v>
      </c>
      <c r="F536" s="142" t="s">
        <v>1395</v>
      </c>
      <c r="G536" s="142" t="s">
        <v>1809</v>
      </c>
      <c r="H536" s="244">
        <v>33.25</v>
      </c>
      <c r="I536" s="159">
        <v>1</v>
      </c>
      <c r="J536" s="159">
        <v>12</v>
      </c>
      <c r="L536" s="161"/>
      <c r="N536" s="159">
        <v>618480048919</v>
      </c>
      <c r="O536" s="153" t="s">
        <v>98</v>
      </c>
      <c r="P536" s="178" t="s">
        <v>1850</v>
      </c>
      <c r="Q536" s="153" t="s">
        <v>1811</v>
      </c>
      <c r="R536" s="153" t="s">
        <v>100</v>
      </c>
      <c r="S536" s="102">
        <v>74184</v>
      </c>
    </row>
    <row r="537" spans="1:20" s="57" customFormat="1" ht="15" customHeight="1" x14ac:dyDescent="0.3">
      <c r="A537" s="166">
        <v>2003</v>
      </c>
      <c r="B537" s="141">
        <v>250120</v>
      </c>
      <c r="C537" s="141" t="s">
        <v>1854</v>
      </c>
      <c r="D537" s="231" t="str">
        <f t="shared" ref="D537:D538" si="22">HYPERLINK(P537,C537)</f>
        <v>EL250120-ST</v>
      </c>
      <c r="E537" s="142" t="s">
        <v>1855</v>
      </c>
      <c r="F537" s="142" t="s">
        <v>1395</v>
      </c>
      <c r="G537" s="142" t="s">
        <v>1809</v>
      </c>
      <c r="H537" s="244">
        <v>17.989999999999998</v>
      </c>
      <c r="I537" s="159">
        <v>3</v>
      </c>
      <c r="J537" s="159">
        <v>36</v>
      </c>
      <c r="K537" s="160"/>
      <c r="L537" s="161"/>
      <c r="M537" s="162"/>
      <c r="N537" s="159">
        <v>618480351101</v>
      </c>
      <c r="O537" s="153" t="s">
        <v>104</v>
      </c>
      <c r="P537" s="178" t="s">
        <v>1856</v>
      </c>
      <c r="Q537" s="153" t="s">
        <v>1857</v>
      </c>
      <c r="R537" s="153" t="s">
        <v>100</v>
      </c>
      <c r="S537" s="102">
        <v>69452</v>
      </c>
      <c r="T537"/>
    </row>
    <row r="538" spans="1:20" s="57" customFormat="1" ht="15" customHeight="1" x14ac:dyDescent="0.3">
      <c r="A538" s="166">
        <v>2023</v>
      </c>
      <c r="B538" s="141">
        <v>161110</v>
      </c>
      <c r="C538" s="141" t="s">
        <v>1858</v>
      </c>
      <c r="D538" s="231" t="str">
        <f t="shared" si="22"/>
        <v>EL161110-ST</v>
      </c>
      <c r="E538" s="142" t="s">
        <v>1859</v>
      </c>
      <c r="F538" s="142" t="s">
        <v>1395</v>
      </c>
      <c r="G538" s="142" t="s">
        <v>1809</v>
      </c>
      <c r="H538" s="244">
        <v>13.99</v>
      </c>
      <c r="I538" s="159">
        <v>3</v>
      </c>
      <c r="J538" s="159">
        <v>54</v>
      </c>
      <c r="K538" s="160"/>
      <c r="L538" s="161"/>
      <c r="M538" s="162"/>
      <c r="N538" s="159">
        <v>889851213193</v>
      </c>
      <c r="O538" s="153" t="s">
        <v>104</v>
      </c>
      <c r="P538" s="178" t="s">
        <v>1860</v>
      </c>
      <c r="Q538" s="153" t="s">
        <v>1861</v>
      </c>
      <c r="R538" s="153" t="s">
        <v>100</v>
      </c>
      <c r="S538" s="102">
        <v>80771</v>
      </c>
      <c r="T538"/>
    </row>
    <row r="539" spans="1:20" s="57" customFormat="1" ht="15" customHeight="1" x14ac:dyDescent="0.3">
      <c r="A539" s="229">
        <v>2025</v>
      </c>
      <c r="B539" s="220">
        <v>4966</v>
      </c>
      <c r="C539" s="220" t="s">
        <v>1862</v>
      </c>
      <c r="D539" s="231" t="str">
        <f>HYPERLINK(Q539,C539)</f>
        <v>EL4966-ST</v>
      </c>
      <c r="E539" s="32" t="s">
        <v>1863</v>
      </c>
      <c r="F539" s="32" t="s">
        <v>1395</v>
      </c>
      <c r="G539" s="203" t="s">
        <v>1809</v>
      </c>
      <c r="H539" s="236">
        <v>9.5</v>
      </c>
      <c r="I539" s="207">
        <v>3</v>
      </c>
      <c r="J539" s="33"/>
      <c r="K539" s="33"/>
      <c r="L539" s="205"/>
      <c r="M539" s="206"/>
      <c r="N539" s="38">
        <v>889851384138</v>
      </c>
      <c r="O539" s="200" t="s">
        <v>104</v>
      </c>
      <c r="P539" s="216" t="s">
        <v>1864</v>
      </c>
      <c r="Q539" s="153" t="s">
        <v>1861</v>
      </c>
      <c r="R539" s="201" t="s">
        <v>57</v>
      </c>
      <c r="S539" s="32"/>
      <c r="T539"/>
    </row>
    <row r="540" spans="1:20" s="57" customFormat="1" ht="15" customHeight="1" x14ac:dyDescent="0.3">
      <c r="A540" s="166">
        <v>2022</v>
      </c>
      <c r="B540" s="227" t="s">
        <v>1896</v>
      </c>
      <c r="C540" s="226" t="s">
        <v>1897</v>
      </c>
      <c r="D540" s="231" t="str">
        <f t="shared" ref="D540:D603" si="23">HYPERLINK(P540,C540)</f>
        <v>EL400632-XS</v>
      </c>
      <c r="E540" s="193" t="s">
        <v>1898</v>
      </c>
      <c r="F540" s="142" t="s">
        <v>1395</v>
      </c>
      <c r="G540" s="142" t="s">
        <v>1868</v>
      </c>
      <c r="H540" s="244">
        <v>19.989999999999998</v>
      </c>
      <c r="I540" s="159">
        <v>1</v>
      </c>
      <c r="J540" s="159">
        <v>24</v>
      </c>
      <c r="K540" s="160"/>
      <c r="L540" s="161"/>
      <c r="M540" s="162"/>
      <c r="N540" s="159">
        <v>618480049589</v>
      </c>
      <c r="O540" s="153" t="s">
        <v>98</v>
      </c>
      <c r="P540" s="178" t="s">
        <v>1886</v>
      </c>
      <c r="Q540" s="153" t="s">
        <v>1870</v>
      </c>
      <c r="R540" s="153" t="s">
        <v>100</v>
      </c>
      <c r="S540" s="102">
        <v>78421</v>
      </c>
      <c r="T540"/>
    </row>
    <row r="541" spans="1:20" s="57" customFormat="1" ht="15" customHeight="1" x14ac:dyDescent="0.3">
      <c r="A541" s="166">
        <v>2022</v>
      </c>
      <c r="B541" s="140" t="s">
        <v>1893</v>
      </c>
      <c r="C541" s="141" t="s">
        <v>1894</v>
      </c>
      <c r="D541" s="231" t="str">
        <f t="shared" si="23"/>
        <v>EL400632-4T</v>
      </c>
      <c r="E541" s="142" t="s">
        <v>1895</v>
      </c>
      <c r="F541" s="142" t="s">
        <v>1395</v>
      </c>
      <c r="G541" s="142" t="s">
        <v>1868</v>
      </c>
      <c r="H541" s="244">
        <v>19.989999999999998</v>
      </c>
      <c r="I541" s="159">
        <v>1</v>
      </c>
      <c r="J541" s="159">
        <v>24</v>
      </c>
      <c r="K541" s="160"/>
      <c r="L541" s="161"/>
      <c r="M541" s="162"/>
      <c r="N541" s="159">
        <v>618480043266</v>
      </c>
      <c r="O541" s="153" t="s">
        <v>98</v>
      </c>
      <c r="P541" s="178" t="s">
        <v>1886</v>
      </c>
      <c r="Q541" s="153" t="s">
        <v>1870</v>
      </c>
      <c r="R541" s="153" t="s">
        <v>100</v>
      </c>
      <c r="S541" s="102">
        <v>78421</v>
      </c>
      <c r="T541"/>
    </row>
    <row r="542" spans="1:20" s="57" customFormat="1" ht="15" customHeight="1" x14ac:dyDescent="0.3">
      <c r="A542" s="166">
        <v>2022</v>
      </c>
      <c r="B542" s="140" t="s">
        <v>1890</v>
      </c>
      <c r="C542" s="141" t="s">
        <v>1891</v>
      </c>
      <c r="D542" s="231" t="str">
        <f t="shared" si="23"/>
        <v>EL400632-2T</v>
      </c>
      <c r="E542" s="142" t="s">
        <v>1892</v>
      </c>
      <c r="F542" s="142" t="s">
        <v>1395</v>
      </c>
      <c r="G542" s="142" t="s">
        <v>1868</v>
      </c>
      <c r="H542" s="244">
        <v>19.989999999999998</v>
      </c>
      <c r="I542" s="159">
        <v>1</v>
      </c>
      <c r="J542" s="159">
        <v>24</v>
      </c>
      <c r="K542" s="160"/>
      <c r="L542" s="161"/>
      <c r="M542" s="162"/>
      <c r="N542" s="159">
        <v>618480049732</v>
      </c>
      <c r="O542" s="153" t="s">
        <v>98</v>
      </c>
      <c r="P542" s="178" t="s">
        <v>1886</v>
      </c>
      <c r="Q542" s="153" t="s">
        <v>1870</v>
      </c>
      <c r="R542" s="153" t="s">
        <v>100</v>
      </c>
      <c r="S542" s="102">
        <v>78421</v>
      </c>
      <c r="T542"/>
    </row>
    <row r="543" spans="1:20" s="57" customFormat="1" ht="15" customHeight="1" x14ac:dyDescent="0.3">
      <c r="A543" s="166">
        <v>2022</v>
      </c>
      <c r="B543" s="140" t="s">
        <v>1887</v>
      </c>
      <c r="C543" s="141" t="s">
        <v>1888</v>
      </c>
      <c r="D543" s="231" t="str">
        <f t="shared" si="23"/>
        <v>EL400632-18mo</v>
      </c>
      <c r="E543" s="145" t="s">
        <v>1889</v>
      </c>
      <c r="F543" s="142" t="s">
        <v>1395</v>
      </c>
      <c r="G543" s="142" t="s">
        <v>1868</v>
      </c>
      <c r="H543" s="244">
        <v>19.989999999999998</v>
      </c>
      <c r="I543" s="159">
        <v>1</v>
      </c>
      <c r="J543" s="159">
        <v>24</v>
      </c>
      <c r="K543" s="160"/>
      <c r="L543" s="161"/>
      <c r="M543" s="162"/>
      <c r="N543" s="159">
        <v>618480049725</v>
      </c>
      <c r="O543" s="153" t="s">
        <v>98</v>
      </c>
      <c r="P543" s="178" t="s">
        <v>1886</v>
      </c>
      <c r="Q543" s="153" t="s">
        <v>1870</v>
      </c>
      <c r="R543" s="153" t="s">
        <v>100</v>
      </c>
      <c r="S543" s="102">
        <v>78421</v>
      </c>
      <c r="T543"/>
    </row>
    <row r="544" spans="1:20" s="57" customFormat="1" ht="15" customHeight="1" x14ac:dyDescent="0.3">
      <c r="A544" s="166">
        <v>2022</v>
      </c>
      <c r="B544" s="140" t="s">
        <v>1883</v>
      </c>
      <c r="C544" s="141" t="s">
        <v>1884</v>
      </c>
      <c r="D544" s="231" t="str">
        <f t="shared" si="23"/>
        <v>EL400632-12mo</v>
      </c>
      <c r="E544" s="145" t="s">
        <v>1885</v>
      </c>
      <c r="F544" s="142" t="s">
        <v>1395</v>
      </c>
      <c r="G544" s="142" t="s">
        <v>1868</v>
      </c>
      <c r="H544" s="244">
        <v>19.989999999999998</v>
      </c>
      <c r="I544" s="159">
        <v>1</v>
      </c>
      <c r="J544" s="159">
        <v>24</v>
      </c>
      <c r="K544" s="160"/>
      <c r="L544" s="161"/>
      <c r="M544" s="162"/>
      <c r="N544" s="159">
        <v>618480049718</v>
      </c>
      <c r="O544" s="153" t="s">
        <v>98</v>
      </c>
      <c r="P544" s="178" t="s">
        <v>1886</v>
      </c>
      <c r="Q544" s="153" t="s">
        <v>1870</v>
      </c>
      <c r="R544" s="153" t="s">
        <v>100</v>
      </c>
      <c r="S544" s="102">
        <v>78421</v>
      </c>
      <c r="T544"/>
    </row>
    <row r="545" spans="1:20" s="57" customFormat="1" ht="15" customHeight="1" x14ac:dyDescent="0.3">
      <c r="A545" s="166">
        <v>2022</v>
      </c>
      <c r="B545" s="140" t="s">
        <v>1880</v>
      </c>
      <c r="C545" s="141" t="s">
        <v>1881</v>
      </c>
      <c r="D545" s="231" t="str">
        <f t="shared" si="23"/>
        <v>EL400631-XS</v>
      </c>
      <c r="E545" s="142" t="s">
        <v>1882</v>
      </c>
      <c r="F545" s="142" t="s">
        <v>1395</v>
      </c>
      <c r="G545" s="142" t="s">
        <v>1868</v>
      </c>
      <c r="H545" s="244">
        <v>19.989999999999998</v>
      </c>
      <c r="I545" s="159">
        <v>1</v>
      </c>
      <c r="J545" s="159">
        <v>24</v>
      </c>
      <c r="K545" s="160"/>
      <c r="L545" s="161"/>
      <c r="M545" s="162"/>
      <c r="N545" s="159">
        <v>618480049701</v>
      </c>
      <c r="O545" s="153" t="s">
        <v>98</v>
      </c>
      <c r="P545" s="178" t="s">
        <v>1869</v>
      </c>
      <c r="Q545" s="153" t="s">
        <v>1870</v>
      </c>
      <c r="R545" s="153" t="s">
        <v>100</v>
      </c>
      <c r="S545" s="102">
        <v>78420</v>
      </c>
      <c r="T545"/>
    </row>
    <row r="546" spans="1:20" s="57" customFormat="1" ht="15" customHeight="1" x14ac:dyDescent="0.3">
      <c r="A546" s="166">
        <v>2022</v>
      </c>
      <c r="B546" s="140" t="s">
        <v>1877</v>
      </c>
      <c r="C546" s="141" t="s">
        <v>1878</v>
      </c>
      <c r="D546" s="231" t="str">
        <f t="shared" si="23"/>
        <v>EL400631-4T</v>
      </c>
      <c r="E546" s="145" t="s">
        <v>1879</v>
      </c>
      <c r="F546" s="142" t="s">
        <v>1395</v>
      </c>
      <c r="G546" s="142" t="s">
        <v>1868</v>
      </c>
      <c r="H546" s="244">
        <v>19.989999999999998</v>
      </c>
      <c r="I546" s="159">
        <v>1</v>
      </c>
      <c r="J546" s="159">
        <v>24</v>
      </c>
      <c r="K546" s="160"/>
      <c r="L546" s="161"/>
      <c r="M546" s="162"/>
      <c r="N546" s="159">
        <v>618480043259</v>
      </c>
      <c r="O546" s="153" t="s">
        <v>98</v>
      </c>
      <c r="P546" s="178" t="s">
        <v>1869</v>
      </c>
      <c r="Q546" s="153" t="s">
        <v>1870</v>
      </c>
      <c r="R546" s="153" t="s">
        <v>100</v>
      </c>
      <c r="S546" s="102">
        <v>78420</v>
      </c>
      <c r="T546"/>
    </row>
    <row r="547" spans="1:20" s="57" customFormat="1" ht="15" customHeight="1" x14ac:dyDescent="0.3">
      <c r="A547" s="166">
        <v>2022</v>
      </c>
      <c r="B547" s="140" t="s">
        <v>1874</v>
      </c>
      <c r="C547" s="141" t="s">
        <v>1875</v>
      </c>
      <c r="D547" s="231" t="str">
        <f t="shared" si="23"/>
        <v>EL400631-2T</v>
      </c>
      <c r="E547" s="145" t="s">
        <v>1876</v>
      </c>
      <c r="F547" s="142" t="s">
        <v>1395</v>
      </c>
      <c r="G547" s="142" t="s">
        <v>1868</v>
      </c>
      <c r="H547" s="244">
        <v>19.989999999999998</v>
      </c>
      <c r="I547" s="159">
        <v>1</v>
      </c>
      <c r="J547" s="159">
        <v>24</v>
      </c>
      <c r="K547" s="160"/>
      <c r="L547" s="161"/>
      <c r="M547" s="162"/>
      <c r="N547" s="159">
        <v>618480049695</v>
      </c>
      <c r="O547" s="153" t="s">
        <v>98</v>
      </c>
      <c r="P547" s="178" t="s">
        <v>1869</v>
      </c>
      <c r="Q547" s="153" t="s">
        <v>1870</v>
      </c>
      <c r="R547" s="153" t="s">
        <v>100</v>
      </c>
      <c r="S547" s="102">
        <v>78420</v>
      </c>
      <c r="T547"/>
    </row>
    <row r="548" spans="1:20" s="57" customFormat="1" ht="15" customHeight="1" x14ac:dyDescent="0.3">
      <c r="A548" s="166">
        <v>2022</v>
      </c>
      <c r="B548" s="140" t="s">
        <v>1871</v>
      </c>
      <c r="C548" s="141" t="s">
        <v>1872</v>
      </c>
      <c r="D548" s="231" t="str">
        <f t="shared" si="23"/>
        <v>EL400631-18mo</v>
      </c>
      <c r="E548" s="142" t="s">
        <v>1873</v>
      </c>
      <c r="F548" s="142" t="s">
        <v>1395</v>
      </c>
      <c r="G548" s="142" t="s">
        <v>1868</v>
      </c>
      <c r="H548" s="244">
        <v>19.989999999999998</v>
      </c>
      <c r="I548" s="159">
        <v>1</v>
      </c>
      <c r="J548" s="159">
        <v>24</v>
      </c>
      <c r="K548" s="160"/>
      <c r="L548" s="161"/>
      <c r="M548" s="162"/>
      <c r="N548" s="159">
        <v>618480049688</v>
      </c>
      <c r="O548" s="153" t="s">
        <v>98</v>
      </c>
      <c r="P548" s="178" t="s">
        <v>1869</v>
      </c>
      <c r="Q548" s="153" t="s">
        <v>1870</v>
      </c>
      <c r="R548" s="153" t="s">
        <v>100</v>
      </c>
      <c r="S548" s="102">
        <v>78420</v>
      </c>
      <c r="T548"/>
    </row>
    <row r="549" spans="1:20" s="57" customFormat="1" ht="15" customHeight="1" x14ac:dyDescent="0.3">
      <c r="A549" s="166">
        <v>2022</v>
      </c>
      <c r="B549" s="140" t="s">
        <v>1865</v>
      </c>
      <c r="C549" s="141" t="s">
        <v>1866</v>
      </c>
      <c r="D549" s="231" t="str">
        <f t="shared" si="23"/>
        <v>EL400631-12mo</v>
      </c>
      <c r="E549" s="142" t="s">
        <v>1867</v>
      </c>
      <c r="F549" s="142" t="s">
        <v>1395</v>
      </c>
      <c r="G549" s="142" t="s">
        <v>1868</v>
      </c>
      <c r="H549" s="244">
        <v>19.989999999999998</v>
      </c>
      <c r="I549" s="159">
        <v>1</v>
      </c>
      <c r="J549" s="159">
        <v>24</v>
      </c>
      <c r="K549" s="160"/>
      <c r="L549" s="161"/>
      <c r="M549" s="162"/>
      <c r="N549" s="159">
        <v>618480049671</v>
      </c>
      <c r="O549" s="153" t="s">
        <v>98</v>
      </c>
      <c r="P549" s="178" t="s">
        <v>1869</v>
      </c>
      <c r="Q549" s="153" t="s">
        <v>1870</v>
      </c>
      <c r="R549" s="153" t="s">
        <v>100</v>
      </c>
      <c r="S549" s="102">
        <v>78420</v>
      </c>
      <c r="T549"/>
    </row>
    <row r="550" spans="1:20" s="57" customFormat="1" ht="15" customHeight="1" x14ac:dyDescent="0.3">
      <c r="A550" s="166">
        <v>2021</v>
      </c>
      <c r="B550" s="141">
        <v>550060</v>
      </c>
      <c r="C550" s="141" t="s">
        <v>1899</v>
      </c>
      <c r="D550" s="231" t="str">
        <f t="shared" si="23"/>
        <v>EL550060-ST</v>
      </c>
      <c r="E550" s="142" t="s">
        <v>1900</v>
      </c>
      <c r="F550" s="142" t="s">
        <v>1395</v>
      </c>
      <c r="G550" s="142" t="s">
        <v>1868</v>
      </c>
      <c r="H550" s="244">
        <v>6.75</v>
      </c>
      <c r="I550" s="159">
        <v>3</v>
      </c>
      <c r="J550" s="159">
        <v>192</v>
      </c>
      <c r="K550" s="160"/>
      <c r="L550" s="161"/>
      <c r="M550" s="162"/>
      <c r="N550" s="159">
        <v>618480042740</v>
      </c>
      <c r="O550" s="153" t="s">
        <v>104</v>
      </c>
      <c r="P550" s="178" t="s">
        <v>1901</v>
      </c>
      <c r="Q550" s="153" t="s">
        <v>1902</v>
      </c>
      <c r="R550" s="153" t="s">
        <v>100</v>
      </c>
      <c r="S550" s="102">
        <v>71267</v>
      </c>
      <c r="T550"/>
    </row>
    <row r="551" spans="1:20" s="57" customFormat="1" ht="15" customHeight="1" x14ac:dyDescent="0.3">
      <c r="A551" s="166">
        <v>2024</v>
      </c>
      <c r="B551" s="141">
        <v>5223</v>
      </c>
      <c r="C551" s="141" t="s">
        <v>1903</v>
      </c>
      <c r="D551" s="231" t="str">
        <f t="shared" si="23"/>
        <v>EL5223-ST</v>
      </c>
      <c r="E551" s="142" t="s">
        <v>1904</v>
      </c>
      <c r="F551" s="142" t="s">
        <v>1395</v>
      </c>
      <c r="G551" s="142" t="s">
        <v>1868</v>
      </c>
      <c r="H551" s="245">
        <v>15.75</v>
      </c>
      <c r="I551" s="166">
        <v>3</v>
      </c>
      <c r="J551" s="166"/>
      <c r="K551" s="160"/>
      <c r="L551" s="170"/>
      <c r="M551" s="162"/>
      <c r="N551" s="169">
        <v>889851290682</v>
      </c>
      <c r="O551" s="153" t="s">
        <v>320</v>
      </c>
      <c r="P551" s="181" t="s">
        <v>1905</v>
      </c>
      <c r="Q551" s="142" t="s">
        <v>1906</v>
      </c>
      <c r="R551" s="142" t="s">
        <v>161</v>
      </c>
      <c r="S551" s="102"/>
      <c r="T551"/>
    </row>
    <row r="552" spans="1:20" s="57" customFormat="1" ht="15" customHeight="1" x14ac:dyDescent="0.3">
      <c r="A552" s="166">
        <v>2024</v>
      </c>
      <c r="B552" s="141">
        <v>453564</v>
      </c>
      <c r="C552" s="141" t="s">
        <v>1923</v>
      </c>
      <c r="D552" s="231" t="str">
        <f t="shared" si="23"/>
        <v>EL453564-ST</v>
      </c>
      <c r="E552" s="142" t="s">
        <v>1924</v>
      </c>
      <c r="F552" s="142" t="s">
        <v>1395</v>
      </c>
      <c r="G552" s="142" t="s">
        <v>1395</v>
      </c>
      <c r="H552" s="245">
        <v>10.75</v>
      </c>
      <c r="I552" s="166">
        <v>3</v>
      </c>
      <c r="J552" s="166"/>
      <c r="K552" s="160"/>
      <c r="L552" s="170"/>
      <c r="M552" s="162"/>
      <c r="N552" s="169">
        <v>889851283110</v>
      </c>
      <c r="O552" s="153" t="s">
        <v>320</v>
      </c>
      <c r="P552" s="181" t="s">
        <v>1925</v>
      </c>
      <c r="Q552" s="153" t="s">
        <v>1910</v>
      </c>
      <c r="R552" s="142" t="s">
        <v>161</v>
      </c>
      <c r="S552" s="102"/>
      <c r="T552"/>
    </row>
    <row r="553" spans="1:20" s="57" customFormat="1" ht="15" customHeight="1" x14ac:dyDescent="0.3">
      <c r="A553" s="166">
        <v>2018</v>
      </c>
      <c r="B553" s="141">
        <v>430108</v>
      </c>
      <c r="C553" s="141" t="s">
        <v>1920</v>
      </c>
      <c r="D553" s="231" t="str">
        <f t="shared" si="23"/>
        <v>EL430108-ST</v>
      </c>
      <c r="E553" s="142" t="s">
        <v>1921</v>
      </c>
      <c r="F553" s="142" t="s">
        <v>1395</v>
      </c>
      <c r="G553" s="142" t="s">
        <v>1395</v>
      </c>
      <c r="H553" s="244">
        <v>6.75</v>
      </c>
      <c r="I553" s="159">
        <v>3</v>
      </c>
      <c r="J553" s="159">
        <v>96</v>
      </c>
      <c r="K553" s="160"/>
      <c r="L553" s="161"/>
      <c r="M553" s="162"/>
      <c r="N553" s="159">
        <v>618480038460</v>
      </c>
      <c r="O553" s="153" t="s">
        <v>104</v>
      </c>
      <c r="P553" s="178" t="s">
        <v>1922</v>
      </c>
      <c r="Q553" s="153" t="s">
        <v>1910</v>
      </c>
      <c r="R553" s="153" t="s">
        <v>100</v>
      </c>
      <c r="S553" s="102">
        <v>47100</v>
      </c>
      <c r="T553"/>
    </row>
    <row r="554" spans="1:20" s="57" customFormat="1" ht="15" customHeight="1" x14ac:dyDescent="0.3">
      <c r="A554" s="166">
        <v>2018</v>
      </c>
      <c r="B554" s="141">
        <v>430106</v>
      </c>
      <c r="C554" s="141" t="s">
        <v>1917</v>
      </c>
      <c r="D554" s="231" t="str">
        <f t="shared" si="23"/>
        <v>EL430106-ST</v>
      </c>
      <c r="E554" s="142" t="s">
        <v>1918</v>
      </c>
      <c r="F554" s="142" t="s">
        <v>1395</v>
      </c>
      <c r="G554" s="142" t="s">
        <v>1665</v>
      </c>
      <c r="H554" s="244">
        <v>8.25</v>
      </c>
      <c r="I554" s="159">
        <v>3</v>
      </c>
      <c r="J554" s="159">
        <v>96</v>
      </c>
      <c r="K554" s="160"/>
      <c r="L554" s="161"/>
      <c r="M554" s="162"/>
      <c r="N554" s="159">
        <v>618480038453</v>
      </c>
      <c r="O554" s="153" t="s">
        <v>104</v>
      </c>
      <c r="P554" s="178" t="s">
        <v>1919</v>
      </c>
      <c r="Q554" s="153" t="s">
        <v>1910</v>
      </c>
      <c r="R554" s="153" t="s">
        <v>100</v>
      </c>
      <c r="S554" s="102">
        <v>69240</v>
      </c>
      <c r="T554"/>
    </row>
    <row r="555" spans="1:20" s="57" customFormat="1" ht="15" customHeight="1" x14ac:dyDescent="0.3">
      <c r="A555" s="166">
        <v>2021</v>
      </c>
      <c r="B555" s="141">
        <v>430053</v>
      </c>
      <c r="C555" s="141" t="s">
        <v>1914</v>
      </c>
      <c r="D555" s="231" t="str">
        <f t="shared" si="23"/>
        <v>EL430053-ST</v>
      </c>
      <c r="E555" s="142" t="s">
        <v>1915</v>
      </c>
      <c r="F555" s="142" t="s">
        <v>1395</v>
      </c>
      <c r="G555" s="142" t="s">
        <v>1395</v>
      </c>
      <c r="H555" s="244">
        <v>16.989999999999998</v>
      </c>
      <c r="I555" s="159">
        <v>3</v>
      </c>
      <c r="J555" s="159">
        <v>120</v>
      </c>
      <c r="K555" s="160"/>
      <c r="L555" s="161"/>
      <c r="M555" s="162"/>
      <c r="N555" s="159">
        <v>618480042931</v>
      </c>
      <c r="O555" s="153" t="s">
        <v>104</v>
      </c>
      <c r="P555" s="178" t="s">
        <v>1916</v>
      </c>
      <c r="Q555" s="153" t="s">
        <v>1910</v>
      </c>
      <c r="R555" s="153" t="s">
        <v>100</v>
      </c>
      <c r="S555" s="102">
        <v>70625</v>
      </c>
      <c r="T555"/>
    </row>
    <row r="556" spans="1:20" s="57" customFormat="1" ht="15" customHeight="1" x14ac:dyDescent="0.3">
      <c r="A556" s="166">
        <v>2021</v>
      </c>
      <c r="B556" s="141">
        <v>430051</v>
      </c>
      <c r="C556" s="141" t="s">
        <v>1911</v>
      </c>
      <c r="D556" s="231" t="str">
        <f t="shared" si="23"/>
        <v>EL430051-ST</v>
      </c>
      <c r="E556" s="142" t="s">
        <v>1912</v>
      </c>
      <c r="F556" s="142" t="s">
        <v>1395</v>
      </c>
      <c r="G556" s="142" t="s">
        <v>1395</v>
      </c>
      <c r="H556" s="244">
        <v>14.99</v>
      </c>
      <c r="I556" s="159">
        <v>3</v>
      </c>
      <c r="J556" s="159">
        <v>144</v>
      </c>
      <c r="K556" s="160"/>
      <c r="L556" s="161"/>
      <c r="M556" s="162"/>
      <c r="N556" s="159">
        <v>618480042917</v>
      </c>
      <c r="O556" s="153" t="s">
        <v>104</v>
      </c>
      <c r="P556" s="178" t="s">
        <v>1913</v>
      </c>
      <c r="Q556" s="153" t="s">
        <v>1910</v>
      </c>
      <c r="R556" s="153" t="s">
        <v>100</v>
      </c>
      <c r="S556" s="102">
        <v>70623</v>
      </c>
      <c r="T556"/>
    </row>
    <row r="557" spans="1:20" s="57" customFormat="1" ht="15" customHeight="1" x14ac:dyDescent="0.3">
      <c r="A557" s="166">
        <v>2021</v>
      </c>
      <c r="B557" s="141">
        <v>430050</v>
      </c>
      <c r="C557" s="141" t="s">
        <v>1907</v>
      </c>
      <c r="D557" s="231" t="str">
        <f t="shared" si="23"/>
        <v>EL430050-ST</v>
      </c>
      <c r="E557" s="142" t="s">
        <v>1908</v>
      </c>
      <c r="F557" s="142" t="s">
        <v>1395</v>
      </c>
      <c r="G557" s="142" t="s">
        <v>1395</v>
      </c>
      <c r="H557" s="244">
        <v>14.99</v>
      </c>
      <c r="I557" s="159">
        <v>3</v>
      </c>
      <c r="J557" s="159">
        <v>120</v>
      </c>
      <c r="K557" s="160"/>
      <c r="L557" s="161"/>
      <c r="M557" s="162"/>
      <c r="N557" s="159">
        <v>618480042900</v>
      </c>
      <c r="O557" s="153" t="s">
        <v>104</v>
      </c>
      <c r="P557" s="178" t="s">
        <v>1909</v>
      </c>
      <c r="Q557" s="153" t="s">
        <v>1910</v>
      </c>
      <c r="R557" s="153" t="s">
        <v>100</v>
      </c>
      <c r="S557" s="102">
        <v>70622</v>
      </c>
      <c r="T557"/>
    </row>
    <row r="558" spans="1:20" s="57" customFormat="1" ht="15" customHeight="1" x14ac:dyDescent="0.3">
      <c r="A558" s="166">
        <v>2023</v>
      </c>
      <c r="B558" s="227" t="s">
        <v>1953</v>
      </c>
      <c r="C558" s="226" t="s">
        <v>1954</v>
      </c>
      <c r="D558" s="231" t="str">
        <f t="shared" si="23"/>
        <v>EL453112AD-XL</v>
      </c>
      <c r="E558" s="145" t="s">
        <v>1955</v>
      </c>
      <c r="F558" s="142" t="s">
        <v>1395</v>
      </c>
      <c r="G558" s="143" t="s">
        <v>1395</v>
      </c>
      <c r="H558" s="244">
        <v>62.99</v>
      </c>
      <c r="I558" s="159">
        <v>1</v>
      </c>
      <c r="J558" s="159"/>
      <c r="K558" s="160"/>
      <c r="L558" s="161"/>
      <c r="M558" s="162"/>
      <c r="N558" s="159">
        <v>889851240939</v>
      </c>
      <c r="O558" s="153" t="s">
        <v>324</v>
      </c>
      <c r="P558" s="178" t="s">
        <v>1946</v>
      </c>
      <c r="Q558" s="153" t="s">
        <v>1930</v>
      </c>
      <c r="R558" s="153" t="s">
        <v>100</v>
      </c>
      <c r="S558" s="102">
        <v>88678</v>
      </c>
      <c r="T558"/>
    </row>
    <row r="559" spans="1:20" s="57" customFormat="1" ht="15" customHeight="1" x14ac:dyDescent="0.3">
      <c r="A559" s="166">
        <v>2023</v>
      </c>
      <c r="B559" s="140" t="s">
        <v>1943</v>
      </c>
      <c r="C559" s="141" t="s">
        <v>1944</v>
      </c>
      <c r="D559" s="231" t="str">
        <f t="shared" si="23"/>
        <v>EL453112AD-S</v>
      </c>
      <c r="E559" s="145" t="s">
        <v>1945</v>
      </c>
      <c r="F559" s="142" t="s">
        <v>1395</v>
      </c>
      <c r="G559" s="143" t="s">
        <v>1395</v>
      </c>
      <c r="H559" s="244">
        <v>62.99</v>
      </c>
      <c r="I559" s="159">
        <v>1</v>
      </c>
      <c r="J559" s="159"/>
      <c r="K559" s="160"/>
      <c r="L559" s="161"/>
      <c r="M559" s="162"/>
      <c r="N559" s="159">
        <v>889851240953</v>
      </c>
      <c r="O559" s="153" t="s">
        <v>324</v>
      </c>
      <c r="P559" s="178" t="s">
        <v>1946</v>
      </c>
      <c r="Q559" s="153" t="s">
        <v>1930</v>
      </c>
      <c r="R559" s="153" t="s">
        <v>100</v>
      </c>
      <c r="S559" s="102">
        <v>88678</v>
      </c>
      <c r="T559"/>
    </row>
    <row r="560" spans="1:20" s="57" customFormat="1" ht="15" customHeight="1" x14ac:dyDescent="0.3">
      <c r="A560" s="166">
        <v>2023</v>
      </c>
      <c r="B560" s="140" t="s">
        <v>1947</v>
      </c>
      <c r="C560" s="141" t="s">
        <v>1948</v>
      </c>
      <c r="D560" s="231" t="str">
        <f t="shared" si="23"/>
        <v>EL453112AD-M</v>
      </c>
      <c r="E560" s="145" t="s">
        <v>1949</v>
      </c>
      <c r="F560" s="142" t="s">
        <v>1395</v>
      </c>
      <c r="G560" s="143" t="s">
        <v>1395</v>
      </c>
      <c r="H560" s="244">
        <v>62.99</v>
      </c>
      <c r="I560" s="159">
        <v>1</v>
      </c>
      <c r="J560" s="159"/>
      <c r="K560" s="160"/>
      <c r="L560" s="161"/>
      <c r="M560" s="162"/>
      <c r="N560" s="159">
        <v>889851240946</v>
      </c>
      <c r="O560" s="153" t="s">
        <v>324</v>
      </c>
      <c r="P560" s="178" t="s">
        <v>1946</v>
      </c>
      <c r="Q560" s="153" t="s">
        <v>1930</v>
      </c>
      <c r="R560" s="153" t="s">
        <v>100</v>
      </c>
      <c r="S560" s="102">
        <v>88678</v>
      </c>
      <c r="T560"/>
    </row>
    <row r="561" spans="1:20" s="57" customFormat="1" ht="15" customHeight="1" x14ac:dyDescent="0.3">
      <c r="A561" s="166">
        <v>2023</v>
      </c>
      <c r="B561" s="140" t="s">
        <v>1950</v>
      </c>
      <c r="C561" s="141" t="s">
        <v>1951</v>
      </c>
      <c r="D561" s="231" t="str">
        <f t="shared" si="23"/>
        <v>EL453112AD-L</v>
      </c>
      <c r="E561" s="145" t="s">
        <v>1952</v>
      </c>
      <c r="F561" s="142" t="s">
        <v>1395</v>
      </c>
      <c r="G561" s="143" t="s">
        <v>1395</v>
      </c>
      <c r="H561" s="244">
        <v>62.99</v>
      </c>
      <c r="I561" s="159">
        <v>1</v>
      </c>
      <c r="J561" s="159"/>
      <c r="K561" s="160"/>
      <c r="L561" s="161"/>
      <c r="M561" s="162"/>
      <c r="N561" s="159">
        <v>889851213186</v>
      </c>
      <c r="O561" s="153" t="s">
        <v>324</v>
      </c>
      <c r="P561" s="178" t="s">
        <v>1946</v>
      </c>
      <c r="Q561" s="153" t="s">
        <v>1930</v>
      </c>
      <c r="R561" s="153" t="s">
        <v>100</v>
      </c>
      <c r="S561" s="102">
        <v>88678</v>
      </c>
      <c r="T561"/>
    </row>
    <row r="562" spans="1:20" s="57" customFormat="1" ht="15" customHeight="1" x14ac:dyDescent="0.3">
      <c r="A562" s="166">
        <v>2023</v>
      </c>
      <c r="B562" s="140" t="s">
        <v>1926</v>
      </c>
      <c r="C562" s="141" t="s">
        <v>1927</v>
      </c>
      <c r="D562" s="231" t="str">
        <f t="shared" si="23"/>
        <v>EL453111CH-XS</v>
      </c>
      <c r="E562" s="142" t="s">
        <v>1928</v>
      </c>
      <c r="F562" s="142" t="s">
        <v>1395</v>
      </c>
      <c r="G562" s="143" t="s">
        <v>1395</v>
      </c>
      <c r="H562" s="244">
        <v>49.99</v>
      </c>
      <c r="I562" s="159">
        <v>1</v>
      </c>
      <c r="J562" s="159"/>
      <c r="K562" s="160"/>
      <c r="L562" s="161"/>
      <c r="M562" s="162"/>
      <c r="N562" s="159">
        <v>889851240984</v>
      </c>
      <c r="O562" s="153" t="s">
        <v>324</v>
      </c>
      <c r="P562" s="178" t="s">
        <v>1929</v>
      </c>
      <c r="Q562" s="153" t="s">
        <v>1930</v>
      </c>
      <c r="R562" s="153" t="s">
        <v>100</v>
      </c>
      <c r="S562" s="102">
        <v>88677</v>
      </c>
      <c r="T562"/>
    </row>
    <row r="563" spans="1:20" s="57" customFormat="1" ht="15" customHeight="1" x14ac:dyDescent="0.3">
      <c r="A563" s="166">
        <v>2023</v>
      </c>
      <c r="B563" s="140" t="s">
        <v>1940</v>
      </c>
      <c r="C563" s="141" t="s">
        <v>1941</v>
      </c>
      <c r="D563" s="231" t="str">
        <f t="shared" si="23"/>
        <v>EL453111CH-XL</v>
      </c>
      <c r="E563" s="142" t="s">
        <v>1942</v>
      </c>
      <c r="F563" s="142" t="s">
        <v>1395</v>
      </c>
      <c r="G563" s="143" t="s">
        <v>1395</v>
      </c>
      <c r="H563" s="244">
        <v>49.99</v>
      </c>
      <c r="I563" s="159">
        <v>1</v>
      </c>
      <c r="J563" s="159"/>
      <c r="K563" s="160"/>
      <c r="L563" s="161"/>
      <c r="M563" s="162"/>
      <c r="N563" s="159">
        <v>889851240960</v>
      </c>
      <c r="O563" s="153" t="s">
        <v>324</v>
      </c>
      <c r="P563" s="178" t="s">
        <v>1929</v>
      </c>
      <c r="Q563" s="153" t="s">
        <v>1930</v>
      </c>
      <c r="R563" s="153" t="s">
        <v>100</v>
      </c>
      <c r="S563" s="102">
        <v>88677</v>
      </c>
      <c r="T563"/>
    </row>
    <row r="564" spans="1:20" s="57" customFormat="1" ht="15" customHeight="1" x14ac:dyDescent="0.3">
      <c r="A564" s="166">
        <v>2023</v>
      </c>
      <c r="B564" s="140" t="s">
        <v>1931</v>
      </c>
      <c r="C564" s="141" t="s">
        <v>1932</v>
      </c>
      <c r="D564" s="231" t="str">
        <f t="shared" si="23"/>
        <v>EL453111CH-S</v>
      </c>
      <c r="E564" s="142" t="s">
        <v>1933</v>
      </c>
      <c r="F564" s="142" t="s">
        <v>1395</v>
      </c>
      <c r="G564" s="143" t="s">
        <v>1395</v>
      </c>
      <c r="H564" s="244">
        <v>49.99</v>
      </c>
      <c r="I564" s="159">
        <v>1</v>
      </c>
      <c r="J564" s="159"/>
      <c r="K564" s="160"/>
      <c r="L564" s="161"/>
      <c r="M564" s="162"/>
      <c r="N564" s="159">
        <v>889851240984</v>
      </c>
      <c r="O564" s="153" t="s">
        <v>324</v>
      </c>
      <c r="P564" s="178" t="s">
        <v>1929</v>
      </c>
      <c r="Q564" s="153" t="s">
        <v>1930</v>
      </c>
      <c r="R564" s="153" t="s">
        <v>100</v>
      </c>
      <c r="S564" s="102">
        <v>88677</v>
      </c>
      <c r="T564"/>
    </row>
    <row r="565" spans="1:20" s="57" customFormat="1" ht="15" customHeight="1" x14ac:dyDescent="0.3">
      <c r="A565" s="166">
        <v>2023</v>
      </c>
      <c r="B565" s="140" t="s">
        <v>1934</v>
      </c>
      <c r="C565" s="141" t="s">
        <v>1935</v>
      </c>
      <c r="D565" s="231" t="str">
        <f t="shared" si="23"/>
        <v>EL453111CH-M</v>
      </c>
      <c r="E565" s="142" t="s">
        <v>1936</v>
      </c>
      <c r="F565" s="142" t="s">
        <v>1395</v>
      </c>
      <c r="G565" s="143" t="s">
        <v>1395</v>
      </c>
      <c r="H565" s="244">
        <v>49.99</v>
      </c>
      <c r="I565" s="159">
        <v>1</v>
      </c>
      <c r="J565" s="159"/>
      <c r="K565" s="160"/>
      <c r="L565" s="161"/>
      <c r="M565" s="162"/>
      <c r="N565" s="159">
        <v>889851240977</v>
      </c>
      <c r="O565" s="153" t="s">
        <v>324</v>
      </c>
      <c r="P565" s="178" t="s">
        <v>1929</v>
      </c>
      <c r="Q565" s="153" t="s">
        <v>1930</v>
      </c>
      <c r="R565" s="153" t="s">
        <v>100</v>
      </c>
      <c r="S565" s="102">
        <v>88677</v>
      </c>
      <c r="T565"/>
    </row>
    <row r="566" spans="1:20" s="57" customFormat="1" ht="15" customHeight="1" x14ac:dyDescent="0.3">
      <c r="A566" s="166">
        <v>2023</v>
      </c>
      <c r="B566" s="140" t="s">
        <v>1937</v>
      </c>
      <c r="C566" s="141" t="s">
        <v>1938</v>
      </c>
      <c r="D566" s="231" t="str">
        <f t="shared" si="23"/>
        <v>EL453111CH-L</v>
      </c>
      <c r="E566" s="142" t="s">
        <v>1939</v>
      </c>
      <c r="F566" s="142" t="s">
        <v>1395</v>
      </c>
      <c r="G566" s="143" t="s">
        <v>1395</v>
      </c>
      <c r="H566" s="244">
        <v>49.99</v>
      </c>
      <c r="I566" s="159">
        <v>1</v>
      </c>
      <c r="J566" s="159"/>
      <c r="K566" s="160"/>
      <c r="L566" s="161"/>
      <c r="M566" s="162"/>
      <c r="N566" s="159">
        <v>889851213179</v>
      </c>
      <c r="O566" s="153" t="s">
        <v>324</v>
      </c>
      <c r="P566" s="178" t="s">
        <v>1929</v>
      </c>
      <c r="Q566" s="153" t="s">
        <v>1930</v>
      </c>
      <c r="R566" s="153" t="s">
        <v>100</v>
      </c>
      <c r="S566" s="102">
        <v>88677</v>
      </c>
      <c r="T566"/>
    </row>
    <row r="567" spans="1:20" s="57" customFormat="1" ht="15" customHeight="1" x14ac:dyDescent="0.3">
      <c r="A567" s="166">
        <v>2018</v>
      </c>
      <c r="B567" s="141">
        <v>430109</v>
      </c>
      <c r="C567" s="141" t="s">
        <v>1956</v>
      </c>
      <c r="D567" s="231" t="str">
        <f t="shared" si="23"/>
        <v>EL430109-ST</v>
      </c>
      <c r="E567" s="142" t="s">
        <v>1957</v>
      </c>
      <c r="F567" s="142" t="s">
        <v>1395</v>
      </c>
      <c r="G567" s="142" t="s">
        <v>1958</v>
      </c>
      <c r="H567" s="244">
        <v>6.75</v>
      </c>
      <c r="I567" s="159">
        <v>3</v>
      </c>
      <c r="J567" s="159">
        <v>96</v>
      </c>
      <c r="K567" s="160"/>
      <c r="L567" s="161"/>
      <c r="M567" s="162"/>
      <c r="N567" s="159">
        <v>618480038477</v>
      </c>
      <c r="O567" s="153" t="s">
        <v>104</v>
      </c>
      <c r="P567" s="178" t="s">
        <v>1959</v>
      </c>
      <c r="Q567" s="153" t="s">
        <v>1960</v>
      </c>
      <c r="R567" s="153" t="s">
        <v>100</v>
      </c>
      <c r="S567" s="102">
        <v>69242</v>
      </c>
      <c r="T567"/>
    </row>
    <row r="568" spans="1:20" s="57" customFormat="1" ht="15" customHeight="1" x14ac:dyDescent="0.3">
      <c r="A568" s="166">
        <v>2018</v>
      </c>
      <c r="B568" s="141">
        <v>430101</v>
      </c>
      <c r="C568" s="141" t="s">
        <v>1961</v>
      </c>
      <c r="D568" s="231" t="str">
        <f t="shared" si="23"/>
        <v>EL430101-ST</v>
      </c>
      <c r="E568" s="142" t="s">
        <v>1962</v>
      </c>
      <c r="F568" s="142" t="s">
        <v>1395</v>
      </c>
      <c r="G568" s="142" t="s">
        <v>1958</v>
      </c>
      <c r="H568" s="244">
        <v>8.25</v>
      </c>
      <c r="I568" s="159">
        <v>3</v>
      </c>
      <c r="J568" s="159">
        <v>96</v>
      </c>
      <c r="K568" s="160"/>
      <c r="L568" s="161"/>
      <c r="M568" s="162"/>
      <c r="N568" s="159">
        <v>618480037326</v>
      </c>
      <c r="O568" s="153" t="s">
        <v>104</v>
      </c>
      <c r="P568" s="178" t="s">
        <v>1963</v>
      </c>
      <c r="Q568" s="153" t="s">
        <v>1960</v>
      </c>
      <c r="R568" s="153" t="s">
        <v>100</v>
      </c>
      <c r="S568" s="102">
        <v>47099</v>
      </c>
      <c r="T568"/>
    </row>
    <row r="569" spans="1:20" s="57" customFormat="1" ht="15" customHeight="1" x14ac:dyDescent="0.3">
      <c r="A569" s="166">
        <v>2021</v>
      </c>
      <c r="B569" s="141">
        <v>430055</v>
      </c>
      <c r="C569" s="141" t="s">
        <v>1967</v>
      </c>
      <c r="D569" s="231" t="str">
        <f t="shared" si="23"/>
        <v>EL430055-ST</v>
      </c>
      <c r="E569" s="142" t="s">
        <v>1968</v>
      </c>
      <c r="F569" s="142" t="s">
        <v>1395</v>
      </c>
      <c r="G569" s="142" t="s">
        <v>1958</v>
      </c>
      <c r="H569" s="244">
        <v>6.75</v>
      </c>
      <c r="I569" s="159">
        <v>3</v>
      </c>
      <c r="J569" s="159">
        <v>48</v>
      </c>
      <c r="K569" s="160"/>
      <c r="L569" s="161"/>
      <c r="M569" s="38">
        <v>39</v>
      </c>
      <c r="N569" s="159">
        <v>618480044270</v>
      </c>
      <c r="O569" s="153" t="s">
        <v>104</v>
      </c>
      <c r="P569" s="178" t="s">
        <v>1969</v>
      </c>
      <c r="Q569" s="153" t="s">
        <v>1960</v>
      </c>
      <c r="R569" s="153" t="s">
        <v>100</v>
      </c>
      <c r="S569" s="102">
        <v>74252</v>
      </c>
      <c r="T569"/>
    </row>
    <row r="570" spans="1:20" s="57" customFormat="1" ht="15" customHeight="1" x14ac:dyDescent="0.3">
      <c r="A570" s="166">
        <v>2021</v>
      </c>
      <c r="B570" s="141">
        <v>430054</v>
      </c>
      <c r="C570" s="141" t="s">
        <v>1964</v>
      </c>
      <c r="D570" s="231" t="str">
        <f t="shared" si="23"/>
        <v>EL430054-ST</v>
      </c>
      <c r="E570" s="142" t="s">
        <v>1965</v>
      </c>
      <c r="F570" s="142" t="s">
        <v>1395</v>
      </c>
      <c r="G570" s="142" t="s">
        <v>1958</v>
      </c>
      <c r="H570" s="244">
        <v>10.75</v>
      </c>
      <c r="I570" s="159">
        <v>3</v>
      </c>
      <c r="J570" s="159">
        <v>30</v>
      </c>
      <c r="K570" s="160"/>
      <c r="L570" s="161"/>
      <c r="M570" s="162"/>
      <c r="N570" s="159">
        <v>618480044263</v>
      </c>
      <c r="O570" s="153" t="s">
        <v>104</v>
      </c>
      <c r="P570" s="178" t="s">
        <v>1966</v>
      </c>
      <c r="Q570" s="153" t="s">
        <v>1960</v>
      </c>
      <c r="R570" s="153" t="s">
        <v>100</v>
      </c>
      <c r="S570" s="102">
        <v>78418</v>
      </c>
      <c r="T570"/>
    </row>
    <row r="571" spans="1:20" s="57" customFormat="1" ht="15" customHeight="1" x14ac:dyDescent="0.3">
      <c r="A571" s="166">
        <v>2021</v>
      </c>
      <c r="B571" s="141">
        <v>440361</v>
      </c>
      <c r="C571" s="141" t="s">
        <v>1989</v>
      </c>
      <c r="D571" s="231" t="str">
        <f t="shared" si="23"/>
        <v>EL440361-ST</v>
      </c>
      <c r="E571" s="142" t="s">
        <v>1990</v>
      </c>
      <c r="F571" s="142" t="s">
        <v>1395</v>
      </c>
      <c r="G571" s="142" t="s">
        <v>1958</v>
      </c>
      <c r="H571" s="244">
        <v>10.99</v>
      </c>
      <c r="I571" s="159">
        <v>3</v>
      </c>
      <c r="J571" s="159">
        <v>125</v>
      </c>
      <c r="K571" s="160"/>
      <c r="L571" s="161"/>
      <c r="M571" s="162"/>
      <c r="N571" s="159">
        <v>618480044287</v>
      </c>
      <c r="O571" s="153" t="s">
        <v>104</v>
      </c>
      <c r="P571" s="178" t="s">
        <v>1991</v>
      </c>
      <c r="Q571" s="153" t="s">
        <v>1973</v>
      </c>
      <c r="R571" s="153" t="s">
        <v>100</v>
      </c>
      <c r="S571" s="102">
        <v>72200</v>
      </c>
      <c r="T571"/>
    </row>
    <row r="572" spans="1:20" s="57" customFormat="1" ht="15" customHeight="1" x14ac:dyDescent="0.3">
      <c r="A572" s="166">
        <v>2013</v>
      </c>
      <c r="B572" s="141">
        <v>432400</v>
      </c>
      <c r="C572" s="141" t="s">
        <v>1986</v>
      </c>
      <c r="D572" s="231" t="str">
        <f t="shared" si="23"/>
        <v>EL432400-ST</v>
      </c>
      <c r="E572" s="142" t="s">
        <v>1987</v>
      </c>
      <c r="F572" s="142" t="s">
        <v>1395</v>
      </c>
      <c r="G572" s="142" t="s">
        <v>1958</v>
      </c>
      <c r="H572" s="244">
        <v>6.75</v>
      </c>
      <c r="I572" s="159">
        <v>3</v>
      </c>
      <c r="J572" s="159">
        <v>96</v>
      </c>
      <c r="K572" s="160"/>
      <c r="L572" s="161"/>
      <c r="M572" s="162"/>
      <c r="N572" s="159">
        <v>618480005189</v>
      </c>
      <c r="O572" s="153" t="s">
        <v>104</v>
      </c>
      <c r="P572" s="178" t="s">
        <v>1988</v>
      </c>
      <c r="Q572" s="153" t="s">
        <v>1973</v>
      </c>
      <c r="R572" s="153" t="s">
        <v>100</v>
      </c>
      <c r="S572" s="102">
        <v>12808</v>
      </c>
      <c r="T572"/>
    </row>
    <row r="573" spans="1:20" s="57" customFormat="1" ht="15" customHeight="1" x14ac:dyDescent="0.3">
      <c r="A573" s="166">
        <v>2013</v>
      </c>
      <c r="B573" s="141">
        <v>431633</v>
      </c>
      <c r="C573" s="141" t="s">
        <v>1980</v>
      </c>
      <c r="D573" s="231" t="str">
        <f t="shared" si="23"/>
        <v>EL431633-ST</v>
      </c>
      <c r="E573" s="142" t="s">
        <v>1981</v>
      </c>
      <c r="F573" s="142" t="s">
        <v>1395</v>
      </c>
      <c r="G573" s="142" t="s">
        <v>1958</v>
      </c>
      <c r="H573" s="244">
        <v>10.75</v>
      </c>
      <c r="I573" s="159">
        <v>3</v>
      </c>
      <c r="J573" s="159">
        <v>36</v>
      </c>
      <c r="K573" s="160"/>
      <c r="L573" s="161"/>
      <c r="M573" s="162"/>
      <c r="N573" s="159">
        <v>618480005585</v>
      </c>
      <c r="O573" s="153" t="s">
        <v>104</v>
      </c>
      <c r="P573" s="178" t="s">
        <v>1982</v>
      </c>
      <c r="Q573" s="153" t="s">
        <v>1973</v>
      </c>
      <c r="R573" s="153" t="s">
        <v>100</v>
      </c>
      <c r="S573" s="102">
        <v>14903</v>
      </c>
      <c r="T573"/>
    </row>
    <row r="574" spans="1:20" s="57" customFormat="1" ht="15" customHeight="1" x14ac:dyDescent="0.3">
      <c r="A574" s="166">
        <v>2021</v>
      </c>
      <c r="B574" s="141">
        <v>430199</v>
      </c>
      <c r="C574" s="141" t="s">
        <v>1977</v>
      </c>
      <c r="D574" s="231" t="str">
        <f t="shared" si="23"/>
        <v>EL430199-ST</v>
      </c>
      <c r="E574" s="142" t="s">
        <v>1978</v>
      </c>
      <c r="F574" s="142" t="s">
        <v>1395</v>
      </c>
      <c r="G574" s="142" t="s">
        <v>1958</v>
      </c>
      <c r="H574" s="244">
        <v>9.99</v>
      </c>
      <c r="I574" s="159">
        <v>3</v>
      </c>
      <c r="J574" s="159">
        <v>200</v>
      </c>
      <c r="K574" s="160"/>
      <c r="L574" s="161"/>
      <c r="M574" s="162"/>
      <c r="N574" s="159">
        <v>618480043044</v>
      </c>
      <c r="O574" s="153" t="s">
        <v>104</v>
      </c>
      <c r="P574" s="178" t="s">
        <v>1979</v>
      </c>
      <c r="Q574" s="153" t="s">
        <v>1973</v>
      </c>
      <c r="R574" s="153" t="s">
        <v>100</v>
      </c>
      <c r="S574" s="102">
        <v>70632</v>
      </c>
      <c r="T574"/>
    </row>
    <row r="575" spans="1:20" s="57" customFormat="1" ht="15" customHeight="1" x14ac:dyDescent="0.3">
      <c r="A575" s="166">
        <v>2013</v>
      </c>
      <c r="B575" s="141">
        <v>337400</v>
      </c>
      <c r="C575" s="141" t="s">
        <v>1983</v>
      </c>
      <c r="D575" s="231" t="str">
        <f t="shared" si="23"/>
        <v>EL337400-ST</v>
      </c>
      <c r="E575" s="142" t="s">
        <v>1984</v>
      </c>
      <c r="F575" s="142" t="s">
        <v>1395</v>
      </c>
      <c r="G575" s="142" t="s">
        <v>1958</v>
      </c>
      <c r="H575" s="244">
        <v>7</v>
      </c>
      <c r="I575" s="159">
        <v>6</v>
      </c>
      <c r="J575" s="159">
        <v>180</v>
      </c>
      <c r="K575" s="160"/>
      <c r="L575" s="161"/>
      <c r="M575" s="162"/>
      <c r="N575" s="159">
        <v>618480005103</v>
      </c>
      <c r="O575" s="153" t="s">
        <v>104</v>
      </c>
      <c r="P575" s="178" t="s">
        <v>1985</v>
      </c>
      <c r="Q575" s="153" t="s">
        <v>1973</v>
      </c>
      <c r="R575" s="153" t="s">
        <v>100</v>
      </c>
      <c r="S575" s="102">
        <v>12807</v>
      </c>
      <c r="T575"/>
    </row>
    <row r="576" spans="1:20" s="57" customFormat="1" ht="15" customHeight="1" x14ac:dyDescent="0.3">
      <c r="A576" s="166">
        <v>2023</v>
      </c>
      <c r="B576" s="141">
        <v>161120</v>
      </c>
      <c r="C576" s="141" t="s">
        <v>1992</v>
      </c>
      <c r="D576" s="231" t="str">
        <f t="shared" si="23"/>
        <v>EL161120-ST</v>
      </c>
      <c r="E576" s="142" t="s">
        <v>1993</v>
      </c>
      <c r="F576" s="142" t="s">
        <v>1395</v>
      </c>
      <c r="G576" s="142" t="s">
        <v>1958</v>
      </c>
      <c r="H576" s="244">
        <v>9.5</v>
      </c>
      <c r="I576" s="159">
        <v>3</v>
      </c>
      <c r="J576" s="159">
        <v>32</v>
      </c>
      <c r="K576" s="160"/>
      <c r="L576" s="161"/>
      <c r="M576" s="162"/>
      <c r="N576" s="159">
        <v>889851213278</v>
      </c>
      <c r="O576" s="153" t="s">
        <v>104</v>
      </c>
      <c r="P576" s="178" t="s">
        <v>1994</v>
      </c>
      <c r="Q576" s="153" t="s">
        <v>1973</v>
      </c>
      <c r="R576" s="153" t="s">
        <v>100</v>
      </c>
      <c r="S576" s="102">
        <v>80774</v>
      </c>
      <c r="T576"/>
    </row>
    <row r="577" spans="1:20" s="57" customFormat="1" ht="15" customHeight="1" x14ac:dyDescent="0.3">
      <c r="A577" s="166">
        <v>2013</v>
      </c>
      <c r="B577" s="141">
        <v>113400</v>
      </c>
      <c r="C577" s="141" t="s">
        <v>1974</v>
      </c>
      <c r="D577" s="231" t="str">
        <f t="shared" si="23"/>
        <v>EL113400-ST</v>
      </c>
      <c r="E577" s="142" t="s">
        <v>1975</v>
      </c>
      <c r="F577" s="142" t="s">
        <v>1395</v>
      </c>
      <c r="G577" s="142" t="s">
        <v>1958</v>
      </c>
      <c r="H577" s="244">
        <v>5.75</v>
      </c>
      <c r="I577" s="159">
        <v>3</v>
      </c>
      <c r="J577" s="159">
        <v>96</v>
      </c>
      <c r="K577" s="160"/>
      <c r="L577" s="161"/>
      <c r="M577" s="162"/>
      <c r="N577" s="159">
        <v>618480635171</v>
      </c>
      <c r="O577" s="153" t="s">
        <v>104</v>
      </c>
      <c r="P577" s="178" t="s">
        <v>1976</v>
      </c>
      <c r="Q577" s="153" t="s">
        <v>1973</v>
      </c>
      <c r="R577" s="153" t="s">
        <v>100</v>
      </c>
      <c r="S577" s="102">
        <v>12801</v>
      </c>
      <c r="T577"/>
    </row>
    <row r="578" spans="1:20" s="57" customFormat="1" ht="15" customHeight="1" x14ac:dyDescent="0.3">
      <c r="A578" s="166">
        <v>2018</v>
      </c>
      <c r="B578" s="141">
        <v>103205</v>
      </c>
      <c r="C578" s="141" t="s">
        <v>1970</v>
      </c>
      <c r="D578" s="231" t="str">
        <f t="shared" si="23"/>
        <v>EL103205-ST</v>
      </c>
      <c r="E578" s="142" t="s">
        <v>1971</v>
      </c>
      <c r="F578" s="142" t="s">
        <v>1395</v>
      </c>
      <c r="G578" s="142" t="s">
        <v>1958</v>
      </c>
      <c r="H578" s="244">
        <v>6.75</v>
      </c>
      <c r="I578" s="159">
        <v>3</v>
      </c>
      <c r="J578" s="159">
        <v>96</v>
      </c>
      <c r="K578" s="160"/>
      <c r="L578" s="161"/>
      <c r="M578" s="38"/>
      <c r="N578" s="159">
        <v>618480038736</v>
      </c>
      <c r="O578" s="153" t="s">
        <v>104</v>
      </c>
      <c r="P578" s="178" t="s">
        <v>1972</v>
      </c>
      <c r="Q578" s="153" t="s">
        <v>1973</v>
      </c>
      <c r="R578" s="153" t="s">
        <v>100</v>
      </c>
      <c r="S578" s="102">
        <v>58961</v>
      </c>
      <c r="T578"/>
    </row>
    <row r="579" spans="1:20" s="57" customFormat="1" ht="15" customHeight="1" x14ac:dyDescent="0.3">
      <c r="A579" s="166">
        <v>2021</v>
      </c>
      <c r="B579" s="140" t="s">
        <v>2000</v>
      </c>
      <c r="C579" s="141" t="s">
        <v>2001</v>
      </c>
      <c r="D579" s="231" t="str">
        <f t="shared" si="23"/>
        <v>EL451333-4T</v>
      </c>
      <c r="E579" s="145" t="s">
        <v>2002</v>
      </c>
      <c r="F579" s="142" t="s">
        <v>1395</v>
      </c>
      <c r="G579" s="142" t="s">
        <v>1958</v>
      </c>
      <c r="H579" s="244">
        <v>44.99</v>
      </c>
      <c r="I579" s="159">
        <v>1</v>
      </c>
      <c r="J579" s="159"/>
      <c r="K579" s="160"/>
      <c r="L579" s="161"/>
      <c r="M579" s="162"/>
      <c r="N579" s="159">
        <v>618480046755</v>
      </c>
      <c r="O579" s="153" t="s">
        <v>98</v>
      </c>
      <c r="P579" s="178" t="s">
        <v>1998</v>
      </c>
      <c r="Q579" s="153" t="s">
        <v>1999</v>
      </c>
      <c r="R579" s="153" t="s">
        <v>100</v>
      </c>
      <c r="S579" s="102">
        <v>77200</v>
      </c>
      <c r="T579"/>
    </row>
    <row r="580" spans="1:20" s="57" customFormat="1" ht="15" customHeight="1" x14ac:dyDescent="0.3">
      <c r="A580" s="166">
        <v>2022</v>
      </c>
      <c r="B580" s="140" t="s">
        <v>1995</v>
      </c>
      <c r="C580" s="141" t="s">
        <v>1996</v>
      </c>
      <c r="D580" s="231" t="str">
        <f t="shared" si="23"/>
        <v>EL451333-2T</v>
      </c>
      <c r="E580" s="145" t="s">
        <v>1997</v>
      </c>
      <c r="F580" s="142" t="s">
        <v>1395</v>
      </c>
      <c r="G580" s="142" t="s">
        <v>1958</v>
      </c>
      <c r="H580" s="244">
        <v>44.99</v>
      </c>
      <c r="I580" s="159">
        <v>1</v>
      </c>
      <c r="J580" s="159"/>
      <c r="K580" s="160"/>
      <c r="L580" s="163"/>
      <c r="M580" s="162"/>
      <c r="N580" s="159">
        <v>889851206645</v>
      </c>
      <c r="O580" s="153" t="s">
        <v>98</v>
      </c>
      <c r="P580" s="180" t="s">
        <v>1998</v>
      </c>
      <c r="Q580" s="153" t="s">
        <v>1999</v>
      </c>
      <c r="R580" s="153" t="s">
        <v>100</v>
      </c>
      <c r="S580" s="33">
        <v>77200</v>
      </c>
      <c r="T580"/>
    </row>
    <row r="581" spans="1:20" s="57" customFormat="1" ht="15" customHeight="1" x14ac:dyDescent="0.3">
      <c r="A581" s="166">
        <v>2022</v>
      </c>
      <c r="B581" s="140" t="s">
        <v>2023</v>
      </c>
      <c r="C581" s="141" t="s">
        <v>2024</v>
      </c>
      <c r="D581" s="231" t="str">
        <f t="shared" si="23"/>
        <v>EL4513322-3X</v>
      </c>
      <c r="E581" s="145" t="s">
        <v>2025</v>
      </c>
      <c r="F581" s="142" t="s">
        <v>1395</v>
      </c>
      <c r="G581" s="142" t="s">
        <v>1958</v>
      </c>
      <c r="H581" s="244">
        <v>62.99</v>
      </c>
      <c r="I581" s="159">
        <v>1</v>
      </c>
      <c r="J581" s="159"/>
      <c r="K581" s="160"/>
      <c r="L581" s="161"/>
      <c r="M581" s="162"/>
      <c r="N581" s="159">
        <v>889851237328</v>
      </c>
      <c r="O581" s="153" t="s">
        <v>98</v>
      </c>
      <c r="P581" s="178" t="s">
        <v>2022</v>
      </c>
      <c r="Q581" s="153" t="s">
        <v>1999</v>
      </c>
      <c r="R581" s="153" t="s">
        <v>100</v>
      </c>
      <c r="S581" s="102">
        <v>77203</v>
      </c>
      <c r="T581"/>
    </row>
    <row r="582" spans="1:20" s="57" customFormat="1" ht="15" customHeight="1" x14ac:dyDescent="0.3">
      <c r="A582" s="166">
        <v>2021</v>
      </c>
      <c r="B582" s="140" t="s">
        <v>2019</v>
      </c>
      <c r="C582" s="141" t="s">
        <v>2020</v>
      </c>
      <c r="D582" s="231" t="str">
        <f t="shared" si="23"/>
        <v>EL4513322-2X</v>
      </c>
      <c r="E582" s="145" t="s">
        <v>2021</v>
      </c>
      <c r="F582" s="142" t="s">
        <v>1395</v>
      </c>
      <c r="G582" s="142" t="s">
        <v>1958</v>
      </c>
      <c r="H582" s="244">
        <v>62.99</v>
      </c>
      <c r="I582" s="159">
        <v>1</v>
      </c>
      <c r="J582" s="159"/>
      <c r="K582" s="160"/>
      <c r="L582" s="161"/>
      <c r="M582" s="162"/>
      <c r="N582" s="159">
        <v>618480046748</v>
      </c>
      <c r="O582" s="153" t="s">
        <v>98</v>
      </c>
      <c r="P582" s="178" t="s">
        <v>2022</v>
      </c>
      <c r="Q582" s="153" t="s">
        <v>1999</v>
      </c>
      <c r="R582" s="153" t="s">
        <v>100</v>
      </c>
      <c r="S582" s="102">
        <v>77203</v>
      </c>
      <c r="T582"/>
    </row>
    <row r="583" spans="1:20" s="57" customFormat="1" ht="15" customHeight="1" x14ac:dyDescent="0.3">
      <c r="A583" s="166">
        <v>2021</v>
      </c>
      <c r="B583" s="141" t="s">
        <v>2003</v>
      </c>
      <c r="C583" s="141" t="s">
        <v>2004</v>
      </c>
      <c r="D583" s="231" t="str">
        <f t="shared" si="23"/>
        <v>EL451331-XS</v>
      </c>
      <c r="E583" s="145" t="s">
        <v>2005</v>
      </c>
      <c r="F583" s="142" t="s">
        <v>1395</v>
      </c>
      <c r="G583" s="142" t="s">
        <v>1958</v>
      </c>
      <c r="H583" s="244">
        <v>56.99</v>
      </c>
      <c r="I583" s="159">
        <v>1</v>
      </c>
      <c r="J583" s="159"/>
      <c r="K583" s="160"/>
      <c r="L583" s="161"/>
      <c r="M583" s="162"/>
      <c r="N583" s="159">
        <v>889851206638</v>
      </c>
      <c r="O583" s="153" t="s">
        <v>104</v>
      </c>
      <c r="P583" s="178" t="s">
        <v>2006</v>
      </c>
      <c r="Q583" s="153" t="s">
        <v>1999</v>
      </c>
      <c r="R583" s="153" t="s">
        <v>100</v>
      </c>
      <c r="S583" s="102"/>
      <c r="T583"/>
    </row>
    <row r="584" spans="1:20" s="57" customFormat="1" ht="15" customHeight="1" x14ac:dyDescent="0.3">
      <c r="A584" s="166">
        <v>2021</v>
      </c>
      <c r="B584" s="141" t="s">
        <v>2016</v>
      </c>
      <c r="C584" s="141" t="s">
        <v>2017</v>
      </c>
      <c r="D584" s="231" t="str">
        <f t="shared" si="23"/>
        <v>EL451331-XL</v>
      </c>
      <c r="E584" s="145" t="s">
        <v>2018</v>
      </c>
      <c r="F584" s="142" t="s">
        <v>1395</v>
      </c>
      <c r="G584" s="142" t="s">
        <v>1958</v>
      </c>
      <c r="H584" s="244">
        <v>56.99</v>
      </c>
      <c r="I584" s="159">
        <v>1</v>
      </c>
      <c r="J584" s="159"/>
      <c r="K584" s="160"/>
      <c r="L584" s="161"/>
      <c r="M584" s="162"/>
      <c r="N584" s="159">
        <v>889851206621</v>
      </c>
      <c r="O584" s="153" t="s">
        <v>104</v>
      </c>
      <c r="P584" s="178" t="s">
        <v>2006</v>
      </c>
      <c r="Q584" s="153" t="s">
        <v>1999</v>
      </c>
      <c r="R584" s="153" t="s">
        <v>100</v>
      </c>
      <c r="S584" s="102"/>
      <c r="T584"/>
    </row>
    <row r="585" spans="1:20" s="57" customFormat="1" ht="15" customHeight="1" x14ac:dyDescent="0.3">
      <c r="A585" s="166">
        <v>2021</v>
      </c>
      <c r="B585" s="141" t="s">
        <v>2007</v>
      </c>
      <c r="C585" s="141" t="s">
        <v>2008</v>
      </c>
      <c r="D585" s="231" t="str">
        <f t="shared" si="23"/>
        <v>EL451331-S</v>
      </c>
      <c r="E585" s="145" t="s">
        <v>2009</v>
      </c>
      <c r="F585" s="142" t="s">
        <v>1395</v>
      </c>
      <c r="G585" s="142" t="s">
        <v>1958</v>
      </c>
      <c r="H585" s="244">
        <v>56.99</v>
      </c>
      <c r="I585" s="159">
        <v>1</v>
      </c>
      <c r="J585" s="159"/>
      <c r="K585" s="160"/>
      <c r="L585" s="161"/>
      <c r="M585" s="162"/>
      <c r="N585" s="159">
        <v>889851206607</v>
      </c>
      <c r="O585" s="153" t="s">
        <v>104</v>
      </c>
      <c r="P585" s="178" t="s">
        <v>2006</v>
      </c>
      <c r="Q585" s="153" t="s">
        <v>1999</v>
      </c>
      <c r="R585" s="153" t="s">
        <v>100</v>
      </c>
      <c r="S585" s="102"/>
      <c r="T585"/>
    </row>
    <row r="586" spans="1:20" s="57" customFormat="1" ht="15" customHeight="1" x14ac:dyDescent="0.3">
      <c r="A586" s="166">
        <v>2021</v>
      </c>
      <c r="B586" s="141" t="s">
        <v>2010</v>
      </c>
      <c r="C586" s="141" t="s">
        <v>2011</v>
      </c>
      <c r="D586" s="231" t="str">
        <f t="shared" si="23"/>
        <v>EL451331-M</v>
      </c>
      <c r="E586" s="145" t="s">
        <v>2012</v>
      </c>
      <c r="F586" s="142" t="s">
        <v>1395</v>
      </c>
      <c r="G586" s="142" t="s">
        <v>1958</v>
      </c>
      <c r="H586" s="244">
        <v>56.99</v>
      </c>
      <c r="I586" s="159">
        <v>1</v>
      </c>
      <c r="J586" s="159"/>
      <c r="K586" s="160"/>
      <c r="L586" s="161"/>
      <c r="M586" s="162"/>
      <c r="N586" s="159">
        <v>618480046731</v>
      </c>
      <c r="O586" s="153" t="s">
        <v>104</v>
      </c>
      <c r="P586" s="178" t="s">
        <v>2006</v>
      </c>
      <c r="Q586" s="153" t="s">
        <v>1999</v>
      </c>
      <c r="R586" s="153" t="s">
        <v>100</v>
      </c>
      <c r="S586" s="102"/>
      <c r="T586"/>
    </row>
    <row r="587" spans="1:20" s="57" customFormat="1" ht="15" customHeight="1" x14ac:dyDescent="0.3">
      <c r="A587" s="166">
        <v>2021</v>
      </c>
      <c r="B587" s="141" t="s">
        <v>2013</v>
      </c>
      <c r="C587" s="141" t="s">
        <v>2014</v>
      </c>
      <c r="D587" s="231" t="str">
        <f t="shared" si="23"/>
        <v>EL451331-L</v>
      </c>
      <c r="E587" s="145" t="s">
        <v>2015</v>
      </c>
      <c r="F587" s="142" t="s">
        <v>1395</v>
      </c>
      <c r="G587" s="142" t="s">
        <v>1958</v>
      </c>
      <c r="H587" s="244">
        <v>56.99</v>
      </c>
      <c r="I587" s="159">
        <v>1</v>
      </c>
      <c r="J587" s="159"/>
      <c r="K587" s="160"/>
      <c r="L587" s="161"/>
      <c r="M587" s="162"/>
      <c r="N587" s="159">
        <v>889851206591</v>
      </c>
      <c r="O587" s="153" t="s">
        <v>104</v>
      </c>
      <c r="P587" s="178" t="s">
        <v>2006</v>
      </c>
      <c r="Q587" s="153" t="s">
        <v>1999</v>
      </c>
      <c r="R587" s="153" t="s">
        <v>100</v>
      </c>
      <c r="S587" s="102"/>
      <c r="T587"/>
    </row>
    <row r="588" spans="1:20" s="57" customFormat="1" ht="15" customHeight="1" x14ac:dyDescent="0.3">
      <c r="A588" s="166">
        <v>2021</v>
      </c>
      <c r="B588" s="141" t="s">
        <v>2026</v>
      </c>
      <c r="C588" s="141" t="s">
        <v>2027</v>
      </c>
      <c r="D588" s="231" t="str">
        <f t="shared" si="23"/>
        <v>EL451342-XS</v>
      </c>
      <c r="E588" s="142" t="s">
        <v>2028</v>
      </c>
      <c r="F588" s="142" t="s">
        <v>1395</v>
      </c>
      <c r="G588" s="142" t="s">
        <v>1958</v>
      </c>
      <c r="H588" s="244">
        <v>50.99</v>
      </c>
      <c r="I588" s="159">
        <v>1</v>
      </c>
      <c r="J588" s="159"/>
      <c r="K588" s="160"/>
      <c r="L588" s="161"/>
      <c r="M588" s="162"/>
      <c r="N588" s="159">
        <v>889851206720</v>
      </c>
      <c r="O588" s="153" t="s">
        <v>104</v>
      </c>
      <c r="P588" s="178" t="s">
        <v>2029</v>
      </c>
      <c r="Q588" s="153" t="s">
        <v>2030</v>
      </c>
      <c r="R588" s="153" t="s">
        <v>100</v>
      </c>
      <c r="S588" s="102"/>
      <c r="T588"/>
    </row>
    <row r="589" spans="1:20" s="57" customFormat="1" ht="15" customHeight="1" x14ac:dyDescent="0.3">
      <c r="A589" s="166">
        <v>2021</v>
      </c>
      <c r="B589" s="141" t="s">
        <v>2040</v>
      </c>
      <c r="C589" s="141" t="s">
        <v>2041</v>
      </c>
      <c r="D589" s="231" t="str">
        <f t="shared" si="23"/>
        <v>EL451342-XL</v>
      </c>
      <c r="E589" s="142" t="s">
        <v>2042</v>
      </c>
      <c r="F589" s="142" t="s">
        <v>1395</v>
      </c>
      <c r="G589" s="142" t="s">
        <v>1958</v>
      </c>
      <c r="H589" s="244">
        <v>50.99</v>
      </c>
      <c r="I589" s="159">
        <v>1</v>
      </c>
      <c r="J589" s="159"/>
      <c r="K589" s="160"/>
      <c r="L589" s="161"/>
      <c r="M589" s="162"/>
      <c r="N589" s="159">
        <v>889851206713</v>
      </c>
      <c r="O589" s="153" t="s">
        <v>104</v>
      </c>
      <c r="P589" s="178" t="s">
        <v>2029</v>
      </c>
      <c r="Q589" s="153" t="s">
        <v>2030</v>
      </c>
      <c r="R589" s="153" t="s">
        <v>100</v>
      </c>
      <c r="S589" s="102"/>
      <c r="T589"/>
    </row>
    <row r="590" spans="1:20" s="57" customFormat="1" ht="15" customHeight="1" x14ac:dyDescent="0.3">
      <c r="A590" s="166">
        <v>2021</v>
      </c>
      <c r="B590" s="141" t="s">
        <v>2031</v>
      </c>
      <c r="C590" s="141" t="s">
        <v>2032</v>
      </c>
      <c r="D590" s="231" t="str">
        <f t="shared" si="23"/>
        <v>EL451342-S</v>
      </c>
      <c r="E590" s="142" t="s">
        <v>2033</v>
      </c>
      <c r="F590" s="142" t="s">
        <v>1395</v>
      </c>
      <c r="G590" s="142" t="s">
        <v>1958</v>
      </c>
      <c r="H590" s="244">
        <v>50.99</v>
      </c>
      <c r="I590" s="159">
        <v>1</v>
      </c>
      <c r="J590" s="159"/>
      <c r="K590" s="160"/>
      <c r="L590" s="161"/>
      <c r="M590" s="162"/>
      <c r="N590" s="159">
        <v>889851206706</v>
      </c>
      <c r="O590" s="153" t="s">
        <v>104</v>
      </c>
      <c r="P590" s="178" t="s">
        <v>2029</v>
      </c>
      <c r="Q590" s="153" t="s">
        <v>2030</v>
      </c>
      <c r="R590" s="153" t="s">
        <v>100</v>
      </c>
      <c r="S590" s="102"/>
      <c r="T590"/>
    </row>
    <row r="591" spans="1:20" s="57" customFormat="1" ht="15" customHeight="1" x14ac:dyDescent="0.3">
      <c r="A591" s="166">
        <v>2021</v>
      </c>
      <c r="B591" s="141" t="s">
        <v>2034</v>
      </c>
      <c r="C591" s="141" t="s">
        <v>2035</v>
      </c>
      <c r="D591" s="231" t="str">
        <f t="shared" si="23"/>
        <v>EL451342-M</v>
      </c>
      <c r="E591" s="142" t="s">
        <v>2036</v>
      </c>
      <c r="F591" s="142" t="s">
        <v>1395</v>
      </c>
      <c r="G591" s="142" t="s">
        <v>1958</v>
      </c>
      <c r="H591" s="244">
        <v>50.99</v>
      </c>
      <c r="I591" s="159">
        <v>1</v>
      </c>
      <c r="J591" s="159"/>
      <c r="K591" s="160"/>
      <c r="L591" s="161"/>
      <c r="M591" s="162"/>
      <c r="N591" s="159">
        <v>618480046885</v>
      </c>
      <c r="O591" s="153" t="s">
        <v>104</v>
      </c>
      <c r="P591" s="178" t="s">
        <v>2029</v>
      </c>
      <c r="Q591" s="153" t="s">
        <v>2030</v>
      </c>
      <c r="R591" s="153" t="s">
        <v>100</v>
      </c>
      <c r="S591" s="102"/>
      <c r="T591"/>
    </row>
    <row r="592" spans="1:20" s="57" customFormat="1" ht="15" customHeight="1" x14ac:dyDescent="0.3">
      <c r="A592" s="166">
        <v>2021</v>
      </c>
      <c r="B592" s="141" t="s">
        <v>2037</v>
      </c>
      <c r="C592" s="141" t="s">
        <v>2038</v>
      </c>
      <c r="D592" s="231" t="str">
        <f t="shared" si="23"/>
        <v>EL451342-L</v>
      </c>
      <c r="E592" s="142" t="s">
        <v>2039</v>
      </c>
      <c r="F592" s="142" t="s">
        <v>1395</v>
      </c>
      <c r="G592" s="142" t="s">
        <v>1958</v>
      </c>
      <c r="H592" s="244">
        <v>50.99</v>
      </c>
      <c r="I592" s="159">
        <v>1</v>
      </c>
      <c r="J592" s="159"/>
      <c r="K592" s="160"/>
      <c r="L592" s="161"/>
      <c r="M592" s="162"/>
      <c r="N592" s="159">
        <v>889851206690</v>
      </c>
      <c r="O592" s="153" t="s">
        <v>104</v>
      </c>
      <c r="P592" s="178" t="s">
        <v>2029</v>
      </c>
      <c r="Q592" s="153" t="s">
        <v>2030</v>
      </c>
      <c r="R592" s="153" t="s">
        <v>100</v>
      </c>
      <c r="S592" s="102"/>
      <c r="T592"/>
    </row>
    <row r="593" spans="1:20" s="57" customFormat="1" ht="15" customHeight="1" x14ac:dyDescent="0.3">
      <c r="A593" s="230">
        <v>2025</v>
      </c>
      <c r="B593" s="140" t="s">
        <v>2101</v>
      </c>
      <c r="C593" s="141" t="s">
        <v>2102</v>
      </c>
      <c r="D593" s="234" t="str">
        <f t="shared" si="23"/>
        <v>FUN453565AD-XL</v>
      </c>
      <c r="E593" s="142" t="s">
        <v>2103</v>
      </c>
      <c r="F593" s="142" t="s">
        <v>1395</v>
      </c>
      <c r="G593" s="142" t="s">
        <v>1958</v>
      </c>
      <c r="H593" s="245">
        <v>25.99</v>
      </c>
      <c r="I593" s="166">
        <v>1</v>
      </c>
      <c r="J593" s="166"/>
      <c r="K593" s="160"/>
      <c r="L593" s="170"/>
      <c r="M593" s="162"/>
      <c r="N593" s="169">
        <v>889851469385</v>
      </c>
      <c r="O593" s="153" t="s">
        <v>104</v>
      </c>
      <c r="P593" s="216" t="s">
        <v>2094</v>
      </c>
      <c r="Q593" s="153" t="s">
        <v>2046</v>
      </c>
      <c r="R593" s="142" t="s">
        <v>157</v>
      </c>
      <c r="S593" s="102"/>
      <c r="T593"/>
    </row>
    <row r="594" spans="1:20" s="57" customFormat="1" ht="15" customHeight="1" x14ac:dyDescent="0.3">
      <c r="A594" s="230">
        <v>2025</v>
      </c>
      <c r="B594" s="140" t="s">
        <v>2091</v>
      </c>
      <c r="C594" s="141" t="s">
        <v>2092</v>
      </c>
      <c r="D594" s="234" t="str">
        <f t="shared" si="23"/>
        <v>FUN453565AD-S</v>
      </c>
      <c r="E594" s="142" t="s">
        <v>2093</v>
      </c>
      <c r="F594" s="142" t="s">
        <v>1395</v>
      </c>
      <c r="G594" s="142" t="s">
        <v>1958</v>
      </c>
      <c r="H594" s="245">
        <v>25.99</v>
      </c>
      <c r="I594" s="166">
        <v>1</v>
      </c>
      <c r="J594" s="166"/>
      <c r="K594" s="160"/>
      <c r="L594" s="170"/>
      <c r="M594" s="162"/>
      <c r="N594" s="169">
        <v>889851291429</v>
      </c>
      <c r="O594" s="153" t="s">
        <v>104</v>
      </c>
      <c r="P594" s="216" t="s">
        <v>2094</v>
      </c>
      <c r="Q594" s="153" t="s">
        <v>2046</v>
      </c>
      <c r="R594" s="142" t="s">
        <v>157</v>
      </c>
      <c r="S594" s="102"/>
      <c r="T594"/>
    </row>
    <row r="595" spans="1:20" s="57" customFormat="1" ht="15" customHeight="1" x14ac:dyDescent="0.3">
      <c r="A595" s="230">
        <v>2025</v>
      </c>
      <c r="B595" s="140" t="s">
        <v>2095</v>
      </c>
      <c r="C595" s="141" t="s">
        <v>2096</v>
      </c>
      <c r="D595" s="234" t="str">
        <f t="shared" si="23"/>
        <v>FUN453565AD-M</v>
      </c>
      <c r="E595" s="142" t="s">
        <v>2097</v>
      </c>
      <c r="F595" s="142" t="s">
        <v>1395</v>
      </c>
      <c r="G595" s="142" t="s">
        <v>1958</v>
      </c>
      <c r="H595" s="245">
        <v>25.99</v>
      </c>
      <c r="I595" s="166">
        <v>1</v>
      </c>
      <c r="J595" s="166"/>
      <c r="K595" s="160"/>
      <c r="L595" s="170"/>
      <c r="M595" s="162"/>
      <c r="N595" s="169">
        <v>889851469361</v>
      </c>
      <c r="O595" s="153" t="s">
        <v>104</v>
      </c>
      <c r="P595" s="216" t="s">
        <v>2094</v>
      </c>
      <c r="Q595" s="153" t="s">
        <v>2046</v>
      </c>
      <c r="R595" s="142" t="s">
        <v>157</v>
      </c>
      <c r="S595" s="102"/>
      <c r="T595"/>
    </row>
    <row r="596" spans="1:20" s="57" customFormat="1" ht="15" customHeight="1" x14ac:dyDescent="0.3">
      <c r="A596" s="230">
        <v>2025</v>
      </c>
      <c r="B596" s="140" t="s">
        <v>2098</v>
      </c>
      <c r="C596" s="141" t="s">
        <v>2099</v>
      </c>
      <c r="D596" s="234" t="str">
        <f t="shared" si="23"/>
        <v>FUN453565AD-L</v>
      </c>
      <c r="E596" s="142" t="s">
        <v>2100</v>
      </c>
      <c r="F596" s="142" t="s">
        <v>1395</v>
      </c>
      <c r="G596" s="142" t="s">
        <v>1958</v>
      </c>
      <c r="H596" s="245">
        <v>25.99</v>
      </c>
      <c r="I596" s="166">
        <v>1</v>
      </c>
      <c r="J596" s="166"/>
      <c r="K596" s="160"/>
      <c r="L596" s="170"/>
      <c r="M596" s="162"/>
      <c r="N596" s="169">
        <v>889851469378</v>
      </c>
      <c r="O596" s="153" t="s">
        <v>104</v>
      </c>
      <c r="P596" s="216" t="s">
        <v>2094</v>
      </c>
      <c r="Q596" s="153" t="s">
        <v>2046</v>
      </c>
      <c r="R596" s="142" t="s">
        <v>157</v>
      </c>
      <c r="S596" s="102"/>
      <c r="T596"/>
    </row>
    <row r="597" spans="1:20" s="57" customFormat="1" ht="15" customHeight="1" x14ac:dyDescent="0.3">
      <c r="A597" s="166">
        <v>2022</v>
      </c>
      <c r="B597" s="140" t="s">
        <v>2074</v>
      </c>
      <c r="C597" s="141" t="s">
        <v>2075</v>
      </c>
      <c r="D597" s="231" t="str">
        <f t="shared" si="23"/>
        <v>EL451341CH-S/M</v>
      </c>
      <c r="E597" s="142" t="s">
        <v>2076</v>
      </c>
      <c r="F597" s="142" t="s">
        <v>1395</v>
      </c>
      <c r="G597" s="142" t="s">
        <v>1958</v>
      </c>
      <c r="H597" s="244">
        <v>10.75</v>
      </c>
      <c r="I597" s="159">
        <v>1</v>
      </c>
      <c r="J597" s="159">
        <v>24</v>
      </c>
      <c r="K597" s="160"/>
      <c r="L597" s="161"/>
      <c r="M597" s="162"/>
      <c r="N597" s="159">
        <v>618480046939</v>
      </c>
      <c r="O597" s="153" t="s">
        <v>98</v>
      </c>
      <c r="P597" s="178" t="s">
        <v>2077</v>
      </c>
      <c r="Q597" s="153" t="s">
        <v>2046</v>
      </c>
      <c r="R597" s="153" t="s">
        <v>100</v>
      </c>
      <c r="S597" s="102">
        <v>77733</v>
      </c>
      <c r="T597"/>
    </row>
    <row r="598" spans="1:20" s="57" customFormat="1" ht="15" customHeight="1" x14ac:dyDescent="0.3">
      <c r="A598" s="166">
        <v>2022</v>
      </c>
      <c r="B598" s="140" t="s">
        <v>2078</v>
      </c>
      <c r="C598" s="141" t="s">
        <v>2079</v>
      </c>
      <c r="D598" s="231" t="str">
        <f t="shared" si="23"/>
        <v>EL451341CH-L/XL</v>
      </c>
      <c r="E598" s="142" t="s">
        <v>2080</v>
      </c>
      <c r="F598" s="142" t="s">
        <v>1395</v>
      </c>
      <c r="G598" s="142" t="s">
        <v>1958</v>
      </c>
      <c r="H598" s="244">
        <v>10.75</v>
      </c>
      <c r="I598" s="159">
        <v>1</v>
      </c>
      <c r="J598" s="159">
        <v>24</v>
      </c>
      <c r="K598" s="160"/>
      <c r="L598" s="161"/>
      <c r="M598" s="162"/>
      <c r="N598" s="159">
        <v>889851206782</v>
      </c>
      <c r="O598" s="153" t="s">
        <v>98</v>
      </c>
      <c r="P598" s="178" t="s">
        <v>2077</v>
      </c>
      <c r="Q598" s="153" t="s">
        <v>2046</v>
      </c>
      <c r="R598" s="153" t="s">
        <v>100</v>
      </c>
      <c r="S598" s="102">
        <v>77733</v>
      </c>
      <c r="T598"/>
    </row>
    <row r="599" spans="1:20" s="57" customFormat="1" ht="15" customHeight="1" x14ac:dyDescent="0.3">
      <c r="A599" s="166">
        <v>2022</v>
      </c>
      <c r="B599" s="140" t="s">
        <v>2056</v>
      </c>
      <c r="C599" s="141" t="s">
        <v>2057</v>
      </c>
      <c r="D599" s="231" t="str">
        <f t="shared" si="23"/>
        <v>EL451340CH-S/M</v>
      </c>
      <c r="E599" s="142" t="s">
        <v>2058</v>
      </c>
      <c r="F599" s="142" t="s">
        <v>1395</v>
      </c>
      <c r="G599" s="142" t="s">
        <v>1958</v>
      </c>
      <c r="H599" s="244">
        <v>20.75</v>
      </c>
      <c r="I599" s="159">
        <v>1</v>
      </c>
      <c r="J599" s="159">
        <v>18</v>
      </c>
      <c r="K599" s="160"/>
      <c r="L599" s="161"/>
      <c r="M599" s="162"/>
      <c r="N599" s="159">
        <v>618480046922</v>
      </c>
      <c r="O599" s="153" t="s">
        <v>98</v>
      </c>
      <c r="P599" s="178" t="s">
        <v>2059</v>
      </c>
      <c r="Q599" s="153" t="s">
        <v>2046</v>
      </c>
      <c r="R599" s="153" t="s">
        <v>100</v>
      </c>
      <c r="S599" s="102">
        <v>77732</v>
      </c>
      <c r="T599"/>
    </row>
    <row r="600" spans="1:20" s="57" customFormat="1" ht="15" customHeight="1" x14ac:dyDescent="0.3">
      <c r="A600" s="166">
        <v>2022</v>
      </c>
      <c r="B600" s="140" t="s">
        <v>2060</v>
      </c>
      <c r="C600" s="141" t="s">
        <v>2061</v>
      </c>
      <c r="D600" s="231" t="str">
        <f t="shared" si="23"/>
        <v>EL451340CH-L/XL</v>
      </c>
      <c r="E600" s="142" t="s">
        <v>2062</v>
      </c>
      <c r="F600" s="142" t="s">
        <v>1395</v>
      </c>
      <c r="G600" s="142" t="s">
        <v>1958</v>
      </c>
      <c r="H600" s="244">
        <v>20.75</v>
      </c>
      <c r="I600" s="159">
        <v>1</v>
      </c>
      <c r="J600" s="159">
        <v>18</v>
      </c>
      <c r="K600" s="160"/>
      <c r="L600" s="161"/>
      <c r="M600" s="162"/>
      <c r="N600" s="159">
        <v>889851206775</v>
      </c>
      <c r="O600" s="153" t="s">
        <v>98</v>
      </c>
      <c r="P600" s="178" t="s">
        <v>2059</v>
      </c>
      <c r="Q600" s="153" t="s">
        <v>2046</v>
      </c>
      <c r="R600" s="153" t="s">
        <v>100</v>
      </c>
      <c r="S600" s="102">
        <v>77732</v>
      </c>
      <c r="T600"/>
    </row>
    <row r="601" spans="1:20" s="57" customFormat="1" ht="15" customHeight="1" x14ac:dyDescent="0.3">
      <c r="A601" s="166">
        <v>2022</v>
      </c>
      <c r="B601" s="140" t="s">
        <v>2087</v>
      </c>
      <c r="C601" s="141" t="s">
        <v>2088</v>
      </c>
      <c r="D601" s="231" t="str">
        <f t="shared" si="23"/>
        <v>EL451341PL-XXL</v>
      </c>
      <c r="E601" s="145" t="s">
        <v>2089</v>
      </c>
      <c r="F601" s="142" t="s">
        <v>1395</v>
      </c>
      <c r="G601" s="142" t="s">
        <v>1958</v>
      </c>
      <c r="H601" s="244">
        <v>15.75</v>
      </c>
      <c r="I601" s="159">
        <v>1</v>
      </c>
      <c r="J601" s="159">
        <v>24</v>
      </c>
      <c r="K601" s="160"/>
      <c r="L601" s="161"/>
      <c r="M601" s="162"/>
      <c r="N601" s="159">
        <v>618480046915</v>
      </c>
      <c r="O601" s="153" t="s">
        <v>98</v>
      </c>
      <c r="P601" s="178" t="s">
        <v>2090</v>
      </c>
      <c r="Q601" s="153" t="s">
        <v>2046</v>
      </c>
      <c r="R601" s="153" t="s">
        <v>100</v>
      </c>
      <c r="S601" s="102">
        <v>77735</v>
      </c>
      <c r="T601"/>
    </row>
    <row r="602" spans="1:20" s="57" customFormat="1" ht="15" customHeight="1" x14ac:dyDescent="0.3">
      <c r="A602" s="166">
        <v>2022</v>
      </c>
      <c r="B602" s="140" t="s">
        <v>2070</v>
      </c>
      <c r="C602" s="141" t="s">
        <v>2071</v>
      </c>
      <c r="D602" s="231" t="str">
        <f t="shared" si="23"/>
        <v>EL451340PL-XXL</v>
      </c>
      <c r="E602" s="145" t="s">
        <v>2072</v>
      </c>
      <c r="F602" s="142" t="s">
        <v>1395</v>
      </c>
      <c r="G602" s="142" t="s">
        <v>1958</v>
      </c>
      <c r="H602" s="244">
        <v>26.99</v>
      </c>
      <c r="I602" s="159">
        <v>1</v>
      </c>
      <c r="J602" s="159">
        <v>18</v>
      </c>
      <c r="K602" s="160"/>
      <c r="L602" s="161"/>
      <c r="M602" s="162"/>
      <c r="N602" s="159">
        <v>618480046908</v>
      </c>
      <c r="O602" s="153" t="s">
        <v>98</v>
      </c>
      <c r="P602" s="178" t="s">
        <v>2073</v>
      </c>
      <c r="Q602" s="153" t="s">
        <v>2046</v>
      </c>
      <c r="R602" s="153" t="s">
        <v>100</v>
      </c>
      <c r="S602" s="102">
        <v>77731</v>
      </c>
      <c r="T602"/>
    </row>
    <row r="603" spans="1:20" s="57" customFormat="1" ht="15" customHeight="1" x14ac:dyDescent="0.3">
      <c r="A603" s="166">
        <v>2022</v>
      </c>
      <c r="B603" s="140" t="s">
        <v>2081</v>
      </c>
      <c r="C603" s="141" t="s">
        <v>2082</v>
      </c>
      <c r="D603" s="231" t="str">
        <f t="shared" si="23"/>
        <v>EL451341AD-S/M</v>
      </c>
      <c r="E603" s="145" t="s">
        <v>2083</v>
      </c>
      <c r="F603" s="142" t="s">
        <v>1395</v>
      </c>
      <c r="G603" s="142" t="s">
        <v>1958</v>
      </c>
      <c r="H603" s="244">
        <v>13.99</v>
      </c>
      <c r="I603" s="159">
        <v>1</v>
      </c>
      <c r="J603" s="159">
        <v>24</v>
      </c>
      <c r="K603" s="160"/>
      <c r="L603" s="161"/>
      <c r="M603" s="162"/>
      <c r="N603" s="159">
        <v>618480046878</v>
      </c>
      <c r="O603" s="153" t="s">
        <v>98</v>
      </c>
      <c r="P603" s="178" t="s">
        <v>2077</v>
      </c>
      <c r="Q603" s="153" t="s">
        <v>2046</v>
      </c>
      <c r="R603" s="153" t="s">
        <v>100</v>
      </c>
      <c r="S603" s="102">
        <v>77734</v>
      </c>
      <c r="T603"/>
    </row>
    <row r="604" spans="1:20" s="57" customFormat="1" ht="15" customHeight="1" x14ac:dyDescent="0.3">
      <c r="A604" s="166">
        <v>2022</v>
      </c>
      <c r="B604" s="140" t="s">
        <v>2084</v>
      </c>
      <c r="C604" s="141" t="s">
        <v>2085</v>
      </c>
      <c r="D604" s="231" t="str">
        <f t="shared" ref="D604:D667" si="24">HYPERLINK(P604,C604)</f>
        <v>EL451341AD-L/XL</v>
      </c>
      <c r="E604" s="145" t="s">
        <v>2086</v>
      </c>
      <c r="F604" s="142" t="s">
        <v>1395</v>
      </c>
      <c r="G604" s="142" t="s">
        <v>1958</v>
      </c>
      <c r="H604" s="244">
        <v>13.99</v>
      </c>
      <c r="I604" s="159">
        <v>1</v>
      </c>
      <c r="J604" s="159">
        <v>24</v>
      </c>
      <c r="K604" s="160"/>
      <c r="L604" s="161"/>
      <c r="M604" s="162"/>
      <c r="N604" s="159">
        <v>889851206683</v>
      </c>
      <c r="O604" s="153" t="s">
        <v>98</v>
      </c>
      <c r="P604" s="178" t="s">
        <v>2077</v>
      </c>
      <c r="Q604" s="153" t="s">
        <v>2046</v>
      </c>
      <c r="R604" s="153" t="s">
        <v>100</v>
      </c>
      <c r="S604" s="102">
        <v>77734</v>
      </c>
      <c r="T604"/>
    </row>
    <row r="605" spans="1:20" s="57" customFormat="1" ht="15" customHeight="1" x14ac:dyDescent="0.3">
      <c r="A605" s="166">
        <v>2022</v>
      </c>
      <c r="B605" s="140" t="s">
        <v>2063</v>
      </c>
      <c r="C605" s="141" t="s">
        <v>2064</v>
      </c>
      <c r="D605" s="231" t="str">
        <f t="shared" si="24"/>
        <v>EL451340AD-S/M</v>
      </c>
      <c r="E605" s="145" t="s">
        <v>2065</v>
      </c>
      <c r="F605" s="142" t="s">
        <v>1395</v>
      </c>
      <c r="G605" s="142" t="s">
        <v>1958</v>
      </c>
      <c r="H605" s="244">
        <v>25.99</v>
      </c>
      <c r="I605" s="159">
        <v>1</v>
      </c>
      <c r="J605" s="159">
        <v>18</v>
      </c>
      <c r="K605" s="160"/>
      <c r="L605" s="161"/>
      <c r="M605" s="162"/>
      <c r="N605" s="159">
        <v>618480046861</v>
      </c>
      <c r="O605" s="153" t="s">
        <v>98</v>
      </c>
      <c r="P605" s="178" t="s">
        <v>2066</v>
      </c>
      <c r="Q605" s="153" t="s">
        <v>2046</v>
      </c>
      <c r="R605" s="153" t="s">
        <v>100</v>
      </c>
      <c r="S605" s="102">
        <v>77730</v>
      </c>
      <c r="T605"/>
    </row>
    <row r="606" spans="1:20" s="57" customFormat="1" ht="15" customHeight="1" x14ac:dyDescent="0.3">
      <c r="A606" s="166">
        <v>2022</v>
      </c>
      <c r="B606" s="140" t="s">
        <v>2067</v>
      </c>
      <c r="C606" s="141" t="s">
        <v>2068</v>
      </c>
      <c r="D606" s="231" t="str">
        <f t="shared" si="24"/>
        <v>EL451340AD-L/XL</v>
      </c>
      <c r="E606" s="145" t="s">
        <v>2069</v>
      </c>
      <c r="F606" s="142" t="s">
        <v>1395</v>
      </c>
      <c r="G606" s="142" t="s">
        <v>1958</v>
      </c>
      <c r="H606" s="244">
        <v>25.99</v>
      </c>
      <c r="I606" s="159">
        <v>1</v>
      </c>
      <c r="J606" s="159">
        <v>18</v>
      </c>
      <c r="K606" s="160"/>
      <c r="L606" s="161"/>
      <c r="M606" s="162"/>
      <c r="N606" s="159">
        <v>889851206676</v>
      </c>
      <c r="O606" s="153" t="s">
        <v>98</v>
      </c>
      <c r="P606" s="178" t="s">
        <v>2066</v>
      </c>
      <c r="Q606" s="153" t="s">
        <v>2046</v>
      </c>
      <c r="R606" s="153" t="s">
        <v>100</v>
      </c>
      <c r="S606" s="102">
        <v>77730</v>
      </c>
      <c r="T606"/>
    </row>
    <row r="607" spans="1:20" s="57" customFormat="1" ht="15" customHeight="1" x14ac:dyDescent="0.3">
      <c r="A607" s="166">
        <v>2021</v>
      </c>
      <c r="B607" s="141">
        <v>451453</v>
      </c>
      <c r="C607" s="141" t="s">
        <v>2043</v>
      </c>
      <c r="D607" s="231" t="str">
        <f t="shared" si="24"/>
        <v>EL451453-ST</v>
      </c>
      <c r="E607" s="142" t="s">
        <v>2044</v>
      </c>
      <c r="F607" s="142" t="s">
        <v>1395</v>
      </c>
      <c r="G607" s="142" t="s">
        <v>1958</v>
      </c>
      <c r="H607" s="244">
        <v>9.99</v>
      </c>
      <c r="I607" s="159">
        <v>3</v>
      </c>
      <c r="J607" s="159">
        <v>48</v>
      </c>
      <c r="K607" s="160"/>
      <c r="L607" s="161"/>
      <c r="M607" s="162"/>
      <c r="N607" s="159">
        <v>618480046830</v>
      </c>
      <c r="O607" s="153" t="s">
        <v>98</v>
      </c>
      <c r="P607" s="178" t="s">
        <v>2045</v>
      </c>
      <c r="Q607" s="153" t="s">
        <v>2046</v>
      </c>
      <c r="R607" s="153" t="s">
        <v>100</v>
      </c>
      <c r="S607" s="102">
        <v>75745</v>
      </c>
      <c r="T607"/>
    </row>
    <row r="608" spans="1:20" s="57" customFormat="1" ht="15" customHeight="1" x14ac:dyDescent="0.3">
      <c r="A608" s="166">
        <v>2021</v>
      </c>
      <c r="B608" s="141">
        <v>451452</v>
      </c>
      <c r="C608" s="141" t="s">
        <v>2047</v>
      </c>
      <c r="D608" s="231" t="str">
        <f t="shared" si="24"/>
        <v>EL451452-ST</v>
      </c>
      <c r="E608" s="145" t="s">
        <v>2048</v>
      </c>
      <c r="F608" s="142" t="s">
        <v>1395</v>
      </c>
      <c r="G608" s="142" t="s">
        <v>1958</v>
      </c>
      <c r="H608" s="244">
        <v>9.99</v>
      </c>
      <c r="I608" s="159">
        <v>3</v>
      </c>
      <c r="J608" s="159">
        <v>48</v>
      </c>
      <c r="K608" s="160"/>
      <c r="L608" s="161"/>
      <c r="M608" s="162"/>
      <c r="N608" s="159">
        <v>618480046823</v>
      </c>
      <c r="O608" s="153" t="s">
        <v>98</v>
      </c>
      <c r="P608" s="178" t="s">
        <v>2049</v>
      </c>
      <c r="Q608" s="153" t="s">
        <v>2046</v>
      </c>
      <c r="R608" s="153" t="s">
        <v>100</v>
      </c>
      <c r="S608" s="102">
        <v>75746</v>
      </c>
      <c r="T608"/>
    </row>
    <row r="609" spans="1:20" s="57" customFormat="1" ht="15" customHeight="1" x14ac:dyDescent="0.3">
      <c r="A609" s="166">
        <v>2021</v>
      </c>
      <c r="B609" s="141">
        <v>451451</v>
      </c>
      <c r="C609" s="141" t="s">
        <v>2050</v>
      </c>
      <c r="D609" s="231" t="str">
        <f t="shared" si="24"/>
        <v>EL451451-ST</v>
      </c>
      <c r="E609" s="142" t="s">
        <v>2051</v>
      </c>
      <c r="F609" s="142" t="s">
        <v>1395</v>
      </c>
      <c r="G609" s="142" t="s">
        <v>1958</v>
      </c>
      <c r="H609" s="244">
        <v>9.99</v>
      </c>
      <c r="I609" s="159">
        <v>3</v>
      </c>
      <c r="J609" s="159">
        <v>48</v>
      </c>
      <c r="K609" s="160"/>
      <c r="L609" s="161"/>
      <c r="M609" s="162"/>
      <c r="N609" s="159">
        <v>618480046779</v>
      </c>
      <c r="O609" s="153" t="s">
        <v>98</v>
      </c>
      <c r="P609" s="178" t="s">
        <v>2052</v>
      </c>
      <c r="Q609" s="153" t="s">
        <v>2046</v>
      </c>
      <c r="R609" s="153" t="s">
        <v>100</v>
      </c>
      <c r="S609" s="102">
        <v>75747</v>
      </c>
      <c r="T609"/>
    </row>
    <row r="610" spans="1:20" s="57" customFormat="1" ht="15" customHeight="1" x14ac:dyDescent="0.3">
      <c r="A610" s="166">
        <v>2021</v>
      </c>
      <c r="B610" s="141">
        <v>451450</v>
      </c>
      <c r="C610" s="141" t="s">
        <v>2053</v>
      </c>
      <c r="D610" s="231" t="str">
        <f t="shared" si="24"/>
        <v>EL451450-ST</v>
      </c>
      <c r="E610" s="145" t="s">
        <v>2054</v>
      </c>
      <c r="F610" s="142" t="s">
        <v>1395</v>
      </c>
      <c r="G610" s="142" t="s">
        <v>1958</v>
      </c>
      <c r="H610" s="244">
        <v>9.99</v>
      </c>
      <c r="I610" s="159">
        <v>3</v>
      </c>
      <c r="J610" s="159">
        <v>36</v>
      </c>
      <c r="K610" s="160"/>
      <c r="L610" s="161"/>
      <c r="M610" s="162"/>
      <c r="N610" s="159">
        <v>618480046762</v>
      </c>
      <c r="O610" s="153" t="s">
        <v>98</v>
      </c>
      <c r="P610" s="178" t="s">
        <v>2055</v>
      </c>
      <c r="Q610" s="153" t="s">
        <v>2046</v>
      </c>
      <c r="R610" s="153" t="s">
        <v>100</v>
      </c>
      <c r="S610" s="102">
        <v>75748</v>
      </c>
      <c r="T610"/>
    </row>
    <row r="611" spans="1:20" s="57" customFormat="1" ht="15" customHeight="1" x14ac:dyDescent="0.3">
      <c r="A611" s="166">
        <v>2022</v>
      </c>
      <c r="B611" s="140" t="s">
        <v>2127</v>
      </c>
      <c r="C611" s="141" t="s">
        <v>2128</v>
      </c>
      <c r="D611" s="231" t="str">
        <f t="shared" si="24"/>
        <v>EL400663PL-XXL</v>
      </c>
      <c r="E611" s="145" t="s">
        <v>2129</v>
      </c>
      <c r="F611" s="142" t="s">
        <v>1395</v>
      </c>
      <c r="G611" s="142" t="s">
        <v>1958</v>
      </c>
      <c r="H611" s="244">
        <v>99.99</v>
      </c>
      <c r="I611" s="159">
        <v>1</v>
      </c>
      <c r="J611" s="159">
        <v>6</v>
      </c>
      <c r="K611" s="160"/>
      <c r="L611" s="161"/>
      <c r="M611" s="162"/>
      <c r="N611" s="159">
        <v>889851252604</v>
      </c>
      <c r="O611" s="153" t="s">
        <v>104</v>
      </c>
      <c r="P611" s="178" t="s">
        <v>2124</v>
      </c>
      <c r="Q611" s="153" t="s">
        <v>2107</v>
      </c>
      <c r="R611" s="153" t="s">
        <v>100</v>
      </c>
      <c r="S611" s="102">
        <v>82376</v>
      </c>
      <c r="T611"/>
    </row>
    <row r="612" spans="1:20" s="57" customFormat="1" ht="15" customHeight="1" x14ac:dyDescent="0.3">
      <c r="A612" s="166">
        <v>2023</v>
      </c>
      <c r="B612" s="140" t="s">
        <v>2108</v>
      </c>
      <c r="C612" s="141" t="s">
        <v>2109</v>
      </c>
      <c r="D612" s="231" t="str">
        <f t="shared" si="24"/>
        <v>EL400640-S/M</v>
      </c>
      <c r="E612" s="145" t="s">
        <v>2110</v>
      </c>
      <c r="F612" s="142" t="s">
        <v>1395</v>
      </c>
      <c r="G612" s="142" t="s">
        <v>1958</v>
      </c>
      <c r="H612" s="244">
        <v>38.99</v>
      </c>
      <c r="I612" s="159">
        <v>1</v>
      </c>
      <c r="J612" s="159" t="s">
        <v>303</v>
      </c>
      <c r="K612" s="160"/>
      <c r="L612" s="161"/>
      <c r="M612" s="162"/>
      <c r="N612" s="159">
        <v>618480044225</v>
      </c>
      <c r="O612" s="153" t="s">
        <v>104</v>
      </c>
      <c r="P612" s="181" t="s">
        <v>2111</v>
      </c>
      <c r="Q612" s="153" t="s">
        <v>2107</v>
      </c>
      <c r="R612" s="153" t="s">
        <v>100</v>
      </c>
      <c r="S612" s="102">
        <v>86362</v>
      </c>
      <c r="T612"/>
    </row>
    <row r="613" spans="1:20" s="57" customFormat="1" ht="15" customHeight="1" x14ac:dyDescent="0.3">
      <c r="A613" s="166">
        <v>2023</v>
      </c>
      <c r="B613" s="140" t="s">
        <v>2112</v>
      </c>
      <c r="C613" s="141" t="s">
        <v>2113</v>
      </c>
      <c r="D613" s="231" t="str">
        <f t="shared" si="24"/>
        <v>EL400640-L/XL</v>
      </c>
      <c r="E613" s="145" t="s">
        <v>2114</v>
      </c>
      <c r="F613" s="142" t="s">
        <v>1395</v>
      </c>
      <c r="G613" s="142" t="s">
        <v>1958</v>
      </c>
      <c r="H613" s="244">
        <v>38.99</v>
      </c>
      <c r="I613" s="159">
        <v>1</v>
      </c>
      <c r="J613" s="159" t="s">
        <v>303</v>
      </c>
      <c r="K613" s="160"/>
      <c r="L613" s="161"/>
      <c r="M613" s="162"/>
      <c r="N613" s="159">
        <v>889851241004</v>
      </c>
      <c r="O613" s="153" t="s">
        <v>104</v>
      </c>
      <c r="P613" s="181" t="s">
        <v>2111</v>
      </c>
      <c r="Q613" s="153" t="s">
        <v>2107</v>
      </c>
      <c r="R613" s="153" t="s">
        <v>100</v>
      </c>
      <c r="S613" s="102">
        <v>86362</v>
      </c>
      <c r="T613"/>
    </row>
    <row r="614" spans="1:20" s="57" customFormat="1" ht="15" customHeight="1" x14ac:dyDescent="0.3">
      <c r="A614" s="166">
        <v>2023</v>
      </c>
      <c r="B614" s="140" t="s">
        <v>2115</v>
      </c>
      <c r="C614" s="141" t="s">
        <v>2116</v>
      </c>
      <c r="D614" s="231" t="str">
        <f t="shared" si="24"/>
        <v>EL400639-S/M</v>
      </c>
      <c r="E614" s="142" t="s">
        <v>2117</v>
      </c>
      <c r="F614" s="142" t="s">
        <v>1395</v>
      </c>
      <c r="G614" s="142" t="s">
        <v>1958</v>
      </c>
      <c r="H614" s="244">
        <v>44.99</v>
      </c>
      <c r="I614" s="159">
        <v>1</v>
      </c>
      <c r="J614" s="159" t="s">
        <v>303</v>
      </c>
      <c r="K614" s="160"/>
      <c r="L614" s="161"/>
      <c r="M614" s="162"/>
      <c r="N614" s="159">
        <v>618480044218</v>
      </c>
      <c r="O614" s="153" t="s">
        <v>104</v>
      </c>
      <c r="P614" s="181" t="s">
        <v>2118</v>
      </c>
      <c r="Q614" s="153" t="s">
        <v>2107</v>
      </c>
      <c r="R614" s="153" t="s">
        <v>100</v>
      </c>
      <c r="S614" s="102">
        <v>86361</v>
      </c>
      <c r="T614"/>
    </row>
    <row r="615" spans="1:20" s="57" customFormat="1" ht="15" customHeight="1" x14ac:dyDescent="0.3">
      <c r="A615" s="166">
        <v>2023</v>
      </c>
      <c r="B615" s="140" t="s">
        <v>2119</v>
      </c>
      <c r="C615" s="141" t="s">
        <v>2120</v>
      </c>
      <c r="D615" s="231" t="str">
        <f t="shared" si="24"/>
        <v>EL400639-L/XL</v>
      </c>
      <c r="E615" s="142" t="s">
        <v>2121</v>
      </c>
      <c r="F615" s="142" t="s">
        <v>1395</v>
      </c>
      <c r="G615" s="142" t="s">
        <v>1958</v>
      </c>
      <c r="H615" s="244">
        <v>44.99</v>
      </c>
      <c r="I615" s="159">
        <v>1</v>
      </c>
      <c r="J615" s="159" t="s">
        <v>303</v>
      </c>
      <c r="K615" s="160"/>
      <c r="L615" s="161"/>
      <c r="M615" s="162"/>
      <c r="N615" s="159">
        <v>889851240991</v>
      </c>
      <c r="O615" s="153" t="s">
        <v>104</v>
      </c>
      <c r="P615" s="181" t="s">
        <v>2118</v>
      </c>
      <c r="Q615" s="153" t="s">
        <v>2107</v>
      </c>
      <c r="R615" s="153" t="s">
        <v>100</v>
      </c>
      <c r="S615" s="102">
        <v>86361</v>
      </c>
      <c r="T615"/>
    </row>
    <row r="616" spans="1:20" ht="15" customHeight="1" x14ac:dyDescent="0.3">
      <c r="A616" s="166">
        <v>2018</v>
      </c>
      <c r="B616" s="141">
        <v>400664</v>
      </c>
      <c r="C616" s="141" t="s">
        <v>2125</v>
      </c>
      <c r="D616" s="231" t="str">
        <f t="shared" si="24"/>
        <v>EL400663-L/XL</v>
      </c>
      <c r="E616" s="145" t="s">
        <v>2126</v>
      </c>
      <c r="F616" s="142" t="s">
        <v>1395</v>
      </c>
      <c r="G616" s="142" t="s">
        <v>1958</v>
      </c>
      <c r="H616" s="244">
        <v>81.99</v>
      </c>
      <c r="I616" s="159">
        <v>1</v>
      </c>
      <c r="J616" s="159">
        <v>6</v>
      </c>
      <c r="L616" s="161"/>
      <c r="N616" s="159">
        <v>618480038637</v>
      </c>
      <c r="O616" s="153" t="s">
        <v>104</v>
      </c>
      <c r="P616" s="178" t="s">
        <v>2124</v>
      </c>
      <c r="Q616" s="153" t="s">
        <v>2107</v>
      </c>
      <c r="R616" s="153" t="s">
        <v>100</v>
      </c>
      <c r="S616" s="102">
        <v>69188</v>
      </c>
    </row>
    <row r="617" spans="1:20" ht="15" customHeight="1" x14ac:dyDescent="0.3">
      <c r="A617" s="166">
        <v>2018</v>
      </c>
      <c r="B617" s="141">
        <v>400663</v>
      </c>
      <c r="C617" s="141" t="s">
        <v>2122</v>
      </c>
      <c r="D617" s="231" t="str">
        <f t="shared" si="24"/>
        <v>EL400663-S/M</v>
      </c>
      <c r="E617" s="145" t="s">
        <v>2123</v>
      </c>
      <c r="F617" s="142" t="s">
        <v>1395</v>
      </c>
      <c r="G617" s="142" t="s">
        <v>1958</v>
      </c>
      <c r="H617" s="244">
        <v>81.99</v>
      </c>
      <c r="I617" s="159">
        <v>1</v>
      </c>
      <c r="J617" s="159">
        <v>6</v>
      </c>
      <c r="L617" s="161"/>
      <c r="N617" s="159">
        <v>618480037289</v>
      </c>
      <c r="O617" s="153" t="s">
        <v>104</v>
      </c>
      <c r="P617" s="178" t="s">
        <v>2124</v>
      </c>
      <c r="Q617" s="153" t="s">
        <v>2107</v>
      </c>
      <c r="R617" s="153" t="s">
        <v>100</v>
      </c>
      <c r="S617" s="102">
        <v>69188</v>
      </c>
    </row>
    <row r="618" spans="1:20" ht="15" customHeight="1" x14ac:dyDescent="0.3">
      <c r="A618" s="166">
        <v>2018</v>
      </c>
      <c r="B618" s="141">
        <v>400662</v>
      </c>
      <c r="C618" s="141" t="s">
        <v>2104</v>
      </c>
      <c r="D618" s="231" t="str">
        <f t="shared" si="24"/>
        <v>EL400662-ST</v>
      </c>
      <c r="E618" s="142" t="s">
        <v>2105</v>
      </c>
      <c r="F618" s="142" t="s">
        <v>1395</v>
      </c>
      <c r="G618" s="142" t="s">
        <v>1958</v>
      </c>
      <c r="H618" s="244">
        <v>43.75</v>
      </c>
      <c r="I618" s="159">
        <v>1</v>
      </c>
      <c r="J618" s="159">
        <v>12</v>
      </c>
      <c r="L618" s="161"/>
      <c r="N618" s="159">
        <v>618480037296</v>
      </c>
      <c r="O618" s="153" t="s">
        <v>104</v>
      </c>
      <c r="P618" s="178" t="s">
        <v>2106</v>
      </c>
      <c r="Q618" s="153" t="s">
        <v>2107</v>
      </c>
      <c r="R618" s="153" t="s">
        <v>100</v>
      </c>
      <c r="S618" s="102">
        <v>46877</v>
      </c>
    </row>
    <row r="619" spans="1:20" ht="15" customHeight="1" x14ac:dyDescent="0.3">
      <c r="A619" s="166">
        <v>2023</v>
      </c>
      <c r="B619" s="141">
        <v>453539</v>
      </c>
      <c r="C619" s="140" t="s">
        <v>2140</v>
      </c>
      <c r="D619" s="231" t="str">
        <f t="shared" si="24"/>
        <v>EL453539-ST</v>
      </c>
      <c r="E619" s="142" t="s">
        <v>2141</v>
      </c>
      <c r="F619" s="142" t="s">
        <v>1395</v>
      </c>
      <c r="G619" s="143" t="s">
        <v>1395</v>
      </c>
      <c r="H619" s="244">
        <v>13.99</v>
      </c>
      <c r="I619" s="159">
        <v>3</v>
      </c>
      <c r="J619" s="159"/>
      <c r="L619" s="161"/>
      <c r="N619" s="159">
        <v>889851265697</v>
      </c>
      <c r="O619" s="153" t="s">
        <v>150</v>
      </c>
      <c r="P619" s="181" t="s">
        <v>2142</v>
      </c>
      <c r="Q619" s="153" t="s">
        <v>2133</v>
      </c>
      <c r="R619" s="153" t="s">
        <v>100</v>
      </c>
      <c r="S619" s="33" t="e">
        <v>#N/A</v>
      </c>
    </row>
    <row r="620" spans="1:20" s="57" customFormat="1" ht="15" customHeight="1" x14ac:dyDescent="0.3">
      <c r="A620" s="166">
        <v>2017</v>
      </c>
      <c r="B620" s="141">
        <v>292215</v>
      </c>
      <c r="C620" s="141" t="s">
        <v>2137</v>
      </c>
      <c r="D620" s="231" t="str">
        <f t="shared" si="24"/>
        <v>EL292215-ST</v>
      </c>
      <c r="E620" s="142" t="s">
        <v>2138</v>
      </c>
      <c r="F620" s="142" t="s">
        <v>1395</v>
      </c>
      <c r="G620" s="142" t="s">
        <v>1958</v>
      </c>
      <c r="H620" s="244">
        <v>6.99</v>
      </c>
      <c r="I620" s="159">
        <v>6</v>
      </c>
      <c r="J620" s="159">
        <v>12</v>
      </c>
      <c r="K620" s="160"/>
      <c r="L620" s="161"/>
      <c r="M620" s="162"/>
      <c r="N620" s="159">
        <v>618480037166</v>
      </c>
      <c r="O620" s="153" t="s">
        <v>104</v>
      </c>
      <c r="P620" s="178" t="s">
        <v>2139</v>
      </c>
      <c r="Q620" s="153" t="s">
        <v>2133</v>
      </c>
      <c r="R620" s="153" t="s">
        <v>100</v>
      </c>
      <c r="S620" s="102">
        <v>69161</v>
      </c>
      <c r="T620"/>
    </row>
    <row r="621" spans="1:20" s="57" customFormat="1" ht="15" customHeight="1" x14ac:dyDescent="0.3">
      <c r="A621" s="166">
        <v>2013</v>
      </c>
      <c r="B621" s="141">
        <v>291261</v>
      </c>
      <c r="C621" s="141" t="s">
        <v>2134</v>
      </c>
      <c r="D621" s="231" t="str">
        <f t="shared" si="24"/>
        <v>EL291261-ST</v>
      </c>
      <c r="E621" s="142" t="s">
        <v>2135</v>
      </c>
      <c r="F621" s="142" t="s">
        <v>1395</v>
      </c>
      <c r="G621" s="142" t="s">
        <v>1958</v>
      </c>
      <c r="H621" s="244">
        <v>14.99</v>
      </c>
      <c r="I621" s="159">
        <v>3</v>
      </c>
      <c r="J621" s="159">
        <v>48</v>
      </c>
      <c r="K621" s="160"/>
      <c r="L621" s="161"/>
      <c r="M621" s="38"/>
      <c r="N621" s="159">
        <v>618480005035</v>
      </c>
      <c r="O621" s="153" t="s">
        <v>104</v>
      </c>
      <c r="P621" s="178" t="s">
        <v>2136</v>
      </c>
      <c r="Q621" s="153" t="s">
        <v>2133</v>
      </c>
      <c r="R621" s="153" t="s">
        <v>100</v>
      </c>
      <c r="S621" s="102">
        <v>12805</v>
      </c>
      <c r="T621"/>
    </row>
    <row r="622" spans="1:20" s="57" customFormat="1" ht="15" customHeight="1" x14ac:dyDescent="0.3">
      <c r="A622" s="166">
        <v>2012</v>
      </c>
      <c r="B622" s="141">
        <v>291260</v>
      </c>
      <c r="C622" s="141" t="s">
        <v>2146</v>
      </c>
      <c r="D622" s="231" t="str">
        <f t="shared" si="24"/>
        <v>EL291260-ST</v>
      </c>
      <c r="E622" s="142" t="s">
        <v>2147</v>
      </c>
      <c r="F622" s="142" t="s">
        <v>1395</v>
      </c>
      <c r="G622" s="142" t="s">
        <v>1958</v>
      </c>
      <c r="H622" s="244">
        <v>15.75</v>
      </c>
      <c r="I622" s="159">
        <v>3</v>
      </c>
      <c r="J622" s="159">
        <v>48</v>
      </c>
      <c r="K622" s="160"/>
      <c r="L622" s="161"/>
      <c r="M622" s="38">
        <v>23</v>
      </c>
      <c r="N622" s="159">
        <v>618480002140</v>
      </c>
      <c r="O622" s="153" t="s">
        <v>104</v>
      </c>
      <c r="P622" s="178" t="s">
        <v>2148</v>
      </c>
      <c r="Q622" s="153" t="s">
        <v>2133</v>
      </c>
      <c r="R622" s="153" t="s">
        <v>100</v>
      </c>
      <c r="S622" s="102">
        <v>3427</v>
      </c>
      <c r="T622"/>
    </row>
    <row r="623" spans="1:20" s="57" customFormat="1" ht="15" customHeight="1" x14ac:dyDescent="0.3">
      <c r="A623" s="166">
        <v>2022</v>
      </c>
      <c r="B623" s="141">
        <v>251422</v>
      </c>
      <c r="C623" s="141" t="s">
        <v>2130</v>
      </c>
      <c r="D623" s="231" t="str">
        <f t="shared" si="24"/>
        <v>EL251422-ST</v>
      </c>
      <c r="E623" s="142" t="s">
        <v>2131</v>
      </c>
      <c r="F623" s="142" t="s">
        <v>1395</v>
      </c>
      <c r="G623" s="142" t="s">
        <v>1958</v>
      </c>
      <c r="H623" s="244">
        <v>10.99</v>
      </c>
      <c r="I623" s="159">
        <v>3</v>
      </c>
      <c r="J623" s="159">
        <v>48</v>
      </c>
      <c r="K623" s="160"/>
      <c r="L623" s="161"/>
      <c r="M623" s="162"/>
      <c r="N623" s="159">
        <v>618480046670</v>
      </c>
      <c r="O623" s="153" t="s">
        <v>98</v>
      </c>
      <c r="P623" s="178" t="s">
        <v>2132</v>
      </c>
      <c r="Q623" s="153" t="s">
        <v>2133</v>
      </c>
      <c r="R623" s="153" t="s">
        <v>100</v>
      </c>
      <c r="S623" s="102">
        <v>77646</v>
      </c>
      <c r="T623"/>
    </row>
    <row r="624" spans="1:20" s="57" customFormat="1" ht="15" customHeight="1" x14ac:dyDescent="0.3">
      <c r="A624" s="166">
        <v>2018</v>
      </c>
      <c r="B624" s="141">
        <v>251141</v>
      </c>
      <c r="C624" s="141" t="s">
        <v>2143</v>
      </c>
      <c r="D624" s="231" t="str">
        <f t="shared" si="24"/>
        <v>EL251141-ST</v>
      </c>
      <c r="E624" s="142" t="s">
        <v>2144</v>
      </c>
      <c r="F624" s="142" t="s">
        <v>1395</v>
      </c>
      <c r="G624" s="142" t="s">
        <v>1958</v>
      </c>
      <c r="H624" s="244">
        <v>14.99</v>
      </c>
      <c r="I624" s="159">
        <v>3</v>
      </c>
      <c r="J624" s="159">
        <v>48</v>
      </c>
      <c r="K624" s="160"/>
      <c r="L624" s="161"/>
      <c r="M624" s="162">
        <v>57</v>
      </c>
      <c r="N624" s="159">
        <v>618480037302</v>
      </c>
      <c r="O624" s="153" t="s">
        <v>104</v>
      </c>
      <c r="P624" s="178" t="s">
        <v>2145</v>
      </c>
      <c r="Q624" s="153" t="s">
        <v>2133</v>
      </c>
      <c r="R624" s="153" t="s">
        <v>100</v>
      </c>
      <c r="S624" s="102">
        <v>47689</v>
      </c>
      <c r="T624"/>
    </row>
    <row r="625" spans="1:20" s="57" customFormat="1" ht="15" customHeight="1" x14ac:dyDescent="0.3">
      <c r="A625" s="166">
        <v>2018</v>
      </c>
      <c r="B625" s="141">
        <v>444473</v>
      </c>
      <c r="C625" s="141" t="s">
        <v>2149</v>
      </c>
      <c r="D625" s="231" t="str">
        <f t="shared" si="24"/>
        <v>EL444473-ST</v>
      </c>
      <c r="E625" s="142" t="s">
        <v>2150</v>
      </c>
      <c r="F625" s="142" t="s">
        <v>1395</v>
      </c>
      <c r="G625" s="142" t="s">
        <v>1958</v>
      </c>
      <c r="H625" s="244">
        <v>20.99</v>
      </c>
      <c r="I625" s="159">
        <v>1</v>
      </c>
      <c r="J625" s="159">
        <v>12</v>
      </c>
      <c r="K625" s="160"/>
      <c r="L625" s="161"/>
      <c r="M625" s="162"/>
      <c r="N625" s="159">
        <v>618480037654</v>
      </c>
      <c r="O625" s="153" t="s">
        <v>104</v>
      </c>
      <c r="P625" s="178" t="s">
        <v>2151</v>
      </c>
      <c r="Q625" s="153" t="s">
        <v>2152</v>
      </c>
      <c r="R625" s="153" t="s">
        <v>100</v>
      </c>
      <c r="S625" s="102">
        <v>58960</v>
      </c>
      <c r="T625"/>
    </row>
    <row r="626" spans="1:20" s="57" customFormat="1" ht="15" customHeight="1" x14ac:dyDescent="0.3">
      <c r="A626" s="166">
        <v>2013</v>
      </c>
      <c r="B626" s="141">
        <v>131002</v>
      </c>
      <c r="C626" s="141" t="s">
        <v>2156</v>
      </c>
      <c r="D626" s="231" t="str">
        <f t="shared" si="24"/>
        <v>EL131002-ST</v>
      </c>
      <c r="E626" s="142" t="s">
        <v>2157</v>
      </c>
      <c r="F626" s="142" t="s">
        <v>1395</v>
      </c>
      <c r="G626" s="142" t="s">
        <v>1958</v>
      </c>
      <c r="H626" s="244">
        <v>7.99</v>
      </c>
      <c r="I626" s="159">
        <v>3</v>
      </c>
      <c r="J626" s="159">
        <v>24</v>
      </c>
      <c r="K626" s="160"/>
      <c r="L626" s="161"/>
      <c r="M626" s="162"/>
      <c r="N626" s="159">
        <v>618480007992</v>
      </c>
      <c r="O626" s="153" t="s">
        <v>104</v>
      </c>
      <c r="P626" s="178" t="s">
        <v>2158</v>
      </c>
      <c r="Q626" s="153" t="s">
        <v>2152</v>
      </c>
      <c r="R626" s="153" t="s">
        <v>100</v>
      </c>
      <c r="S626" s="102">
        <v>14878</v>
      </c>
      <c r="T626"/>
    </row>
    <row r="627" spans="1:20" s="57" customFormat="1" ht="15" customHeight="1" x14ac:dyDescent="0.3">
      <c r="A627" s="166">
        <v>2011</v>
      </c>
      <c r="B627" s="141">
        <v>131000</v>
      </c>
      <c r="C627" s="141" t="s">
        <v>2153</v>
      </c>
      <c r="D627" s="231" t="str">
        <f t="shared" si="24"/>
        <v>EL131000-ST</v>
      </c>
      <c r="E627" s="142" t="s">
        <v>2154</v>
      </c>
      <c r="F627" s="142" t="s">
        <v>1395</v>
      </c>
      <c r="G627" s="142" t="s">
        <v>1958</v>
      </c>
      <c r="H627" s="244">
        <v>17</v>
      </c>
      <c r="I627" s="159">
        <v>1</v>
      </c>
      <c r="J627" s="159">
        <v>12</v>
      </c>
      <c r="K627" s="160"/>
      <c r="L627" s="161"/>
      <c r="M627" s="162"/>
      <c r="N627" s="159">
        <v>618480001365</v>
      </c>
      <c r="O627" s="153" t="s">
        <v>104</v>
      </c>
      <c r="P627" s="178" t="s">
        <v>2155</v>
      </c>
      <c r="Q627" s="153" t="s">
        <v>2152</v>
      </c>
      <c r="R627" s="153" t="s">
        <v>100</v>
      </c>
      <c r="S627" s="102">
        <v>3349</v>
      </c>
      <c r="T627"/>
    </row>
    <row r="628" spans="1:20" s="57" customFormat="1" ht="15" customHeight="1" x14ac:dyDescent="0.3">
      <c r="A628" s="166">
        <v>2023</v>
      </c>
      <c r="B628" s="140" t="s">
        <v>2179</v>
      </c>
      <c r="C628" s="141" t="s">
        <v>2180</v>
      </c>
      <c r="D628" s="231" t="str">
        <f t="shared" si="24"/>
        <v>EL451382-9/12MO</v>
      </c>
      <c r="E628" s="142" t="s">
        <v>2181</v>
      </c>
      <c r="F628" s="142" t="s">
        <v>1395</v>
      </c>
      <c r="G628" s="143" t="s">
        <v>1958</v>
      </c>
      <c r="H628" s="244">
        <v>29.99</v>
      </c>
      <c r="I628" s="159">
        <v>1</v>
      </c>
      <c r="J628" s="159"/>
      <c r="K628" s="160"/>
      <c r="L628" s="161"/>
      <c r="M628" s="162"/>
      <c r="N628" s="159">
        <v>889851257104</v>
      </c>
      <c r="O628" s="153" t="s">
        <v>98</v>
      </c>
      <c r="P628" s="178" t="s">
        <v>2172</v>
      </c>
      <c r="Q628" s="153" t="s">
        <v>2163</v>
      </c>
      <c r="R628" s="153" t="s">
        <v>100</v>
      </c>
      <c r="S628" s="102">
        <v>85538</v>
      </c>
      <c r="T628"/>
    </row>
    <row r="629" spans="1:20" s="57" customFormat="1" ht="15" customHeight="1" x14ac:dyDescent="0.3">
      <c r="A629" s="166">
        <v>2023</v>
      </c>
      <c r="B629" s="140" t="s">
        <v>2176</v>
      </c>
      <c r="C629" s="141" t="s">
        <v>2177</v>
      </c>
      <c r="D629" s="231" t="str">
        <f t="shared" si="24"/>
        <v>EL451382-6/9MO</v>
      </c>
      <c r="E629" s="142" t="s">
        <v>2178</v>
      </c>
      <c r="F629" s="142" t="s">
        <v>1395</v>
      </c>
      <c r="G629" s="143" t="s">
        <v>1958</v>
      </c>
      <c r="H629" s="244">
        <v>29.99</v>
      </c>
      <c r="I629" s="159">
        <v>1</v>
      </c>
      <c r="J629" s="159"/>
      <c r="K629" s="160"/>
      <c r="L629" s="161"/>
      <c r="M629" s="162"/>
      <c r="N629" s="159">
        <v>618480046663</v>
      </c>
      <c r="O629" s="153" t="s">
        <v>98</v>
      </c>
      <c r="P629" s="178" t="s">
        <v>2172</v>
      </c>
      <c r="Q629" s="153" t="s">
        <v>2163</v>
      </c>
      <c r="R629" s="153" t="s">
        <v>100</v>
      </c>
      <c r="S629" s="102">
        <v>85538</v>
      </c>
      <c r="T629"/>
    </row>
    <row r="630" spans="1:20" s="57" customFormat="1" ht="15" customHeight="1" x14ac:dyDescent="0.3">
      <c r="A630" s="166">
        <v>2023</v>
      </c>
      <c r="B630" s="140" t="s">
        <v>2173</v>
      </c>
      <c r="C630" s="141" t="s">
        <v>2174</v>
      </c>
      <c r="D630" s="231" t="str">
        <f t="shared" si="24"/>
        <v>EL451382-3/6MO</v>
      </c>
      <c r="E630" s="142" t="s">
        <v>2175</v>
      </c>
      <c r="F630" s="142" t="s">
        <v>1395</v>
      </c>
      <c r="G630" s="143" t="s">
        <v>1958</v>
      </c>
      <c r="H630" s="244">
        <v>29.99</v>
      </c>
      <c r="I630" s="159">
        <v>1</v>
      </c>
      <c r="J630" s="159"/>
      <c r="K630" s="160"/>
      <c r="L630" s="161"/>
      <c r="M630" s="162"/>
      <c r="N630" s="159">
        <v>889851257098</v>
      </c>
      <c r="O630" s="153" t="s">
        <v>98</v>
      </c>
      <c r="P630" s="178" t="s">
        <v>2172</v>
      </c>
      <c r="Q630" s="153" t="s">
        <v>2163</v>
      </c>
      <c r="R630" s="153" t="s">
        <v>100</v>
      </c>
      <c r="S630" s="102">
        <v>85538</v>
      </c>
      <c r="T630"/>
    </row>
    <row r="631" spans="1:20" s="57" customFormat="1" ht="15" customHeight="1" x14ac:dyDescent="0.3">
      <c r="A631" s="166">
        <v>2023</v>
      </c>
      <c r="B631" s="140" t="s">
        <v>2185</v>
      </c>
      <c r="C631" s="141" t="s">
        <v>2186</v>
      </c>
      <c r="D631" s="231" t="str">
        <f t="shared" si="24"/>
        <v>EL451382-18/24MO</v>
      </c>
      <c r="E631" s="145" t="s">
        <v>2187</v>
      </c>
      <c r="F631" s="142" t="s">
        <v>1395</v>
      </c>
      <c r="G631" s="143" t="s">
        <v>1958</v>
      </c>
      <c r="H631" s="244">
        <v>29.99</v>
      </c>
      <c r="I631" s="159">
        <v>1</v>
      </c>
      <c r="J631" s="159"/>
      <c r="K631" s="160"/>
      <c r="L631" s="161"/>
      <c r="M631" s="162"/>
      <c r="N631" s="159">
        <v>889851257081</v>
      </c>
      <c r="O631" s="153" t="s">
        <v>98</v>
      </c>
      <c r="P631" s="178" t="s">
        <v>2172</v>
      </c>
      <c r="Q631" s="153" t="s">
        <v>2163</v>
      </c>
      <c r="R631" s="153" t="s">
        <v>100</v>
      </c>
      <c r="S631" s="102">
        <v>85538</v>
      </c>
      <c r="T631"/>
    </row>
    <row r="632" spans="1:20" s="57" customFormat="1" ht="15" customHeight="1" x14ac:dyDescent="0.3">
      <c r="A632" s="166">
        <v>2023</v>
      </c>
      <c r="B632" s="140" t="s">
        <v>2182</v>
      </c>
      <c r="C632" s="141" t="s">
        <v>2183</v>
      </c>
      <c r="D632" s="231" t="str">
        <f t="shared" si="24"/>
        <v>EL451382-12/18MO</v>
      </c>
      <c r="E632" s="142" t="s">
        <v>2184</v>
      </c>
      <c r="F632" s="142" t="s">
        <v>1395</v>
      </c>
      <c r="G632" s="143" t="s">
        <v>1958</v>
      </c>
      <c r="H632" s="244">
        <v>29.99</v>
      </c>
      <c r="I632" s="159">
        <v>1</v>
      </c>
      <c r="J632" s="159"/>
      <c r="K632" s="160"/>
      <c r="L632" s="161"/>
      <c r="M632" s="162"/>
      <c r="N632" s="159">
        <v>889851257074</v>
      </c>
      <c r="O632" s="153" t="s">
        <v>98</v>
      </c>
      <c r="P632" s="178" t="s">
        <v>2172</v>
      </c>
      <c r="Q632" s="153" t="s">
        <v>2163</v>
      </c>
      <c r="R632" s="153" t="s">
        <v>100</v>
      </c>
      <c r="S632" s="102">
        <v>85538</v>
      </c>
      <c r="T632"/>
    </row>
    <row r="633" spans="1:20" s="57" customFormat="1" ht="15" customHeight="1" x14ac:dyDescent="0.3">
      <c r="A633" s="166">
        <v>2023</v>
      </c>
      <c r="B633" s="140" t="s">
        <v>2169</v>
      </c>
      <c r="C633" s="141" t="s">
        <v>2170</v>
      </c>
      <c r="D633" s="231" t="str">
        <f t="shared" si="24"/>
        <v>EL451382-0/3M</v>
      </c>
      <c r="E633" s="142" t="s">
        <v>2171</v>
      </c>
      <c r="F633" s="142" t="s">
        <v>1395</v>
      </c>
      <c r="G633" s="143" t="s">
        <v>1958</v>
      </c>
      <c r="H633" s="244">
        <v>33.99</v>
      </c>
      <c r="I633" s="159">
        <v>1</v>
      </c>
      <c r="J633" s="159"/>
      <c r="K633" s="160"/>
      <c r="L633" s="161"/>
      <c r="M633" s="162"/>
      <c r="N633" s="159">
        <v>889851257067</v>
      </c>
      <c r="O633" s="153" t="s">
        <v>98</v>
      </c>
      <c r="P633" s="178" t="s">
        <v>2172</v>
      </c>
      <c r="Q633" s="153" t="s">
        <v>2163</v>
      </c>
      <c r="R633" s="153" t="s">
        <v>100</v>
      </c>
      <c r="S633" s="102">
        <v>85538</v>
      </c>
      <c r="T633"/>
    </row>
    <row r="634" spans="1:20" s="57" customFormat="1" ht="15" customHeight="1" x14ac:dyDescent="0.3">
      <c r="A634" s="166">
        <v>2023</v>
      </c>
      <c r="B634" s="140" t="s">
        <v>2228</v>
      </c>
      <c r="C634" s="141" t="s">
        <v>2229</v>
      </c>
      <c r="D634" s="231" t="str">
        <f t="shared" si="24"/>
        <v>EL451336PL-2X</v>
      </c>
      <c r="E634" s="145" t="s">
        <v>2230</v>
      </c>
      <c r="F634" s="142" t="s">
        <v>1395</v>
      </c>
      <c r="G634" s="142" t="s">
        <v>1958</v>
      </c>
      <c r="H634" s="244">
        <v>38.99</v>
      </c>
      <c r="I634" s="159">
        <v>1</v>
      </c>
      <c r="J634" s="159">
        <v>12</v>
      </c>
      <c r="K634" s="160"/>
      <c r="L634" s="161"/>
      <c r="M634" s="162"/>
      <c r="N634" s="159">
        <v>618480046854</v>
      </c>
      <c r="O634" s="153" t="s">
        <v>104</v>
      </c>
      <c r="P634" s="178" t="s">
        <v>2231</v>
      </c>
      <c r="Q634" s="153" t="s">
        <v>2163</v>
      </c>
      <c r="R634" s="153" t="s">
        <v>100</v>
      </c>
      <c r="S634" s="102">
        <v>86499</v>
      </c>
      <c r="T634"/>
    </row>
    <row r="635" spans="1:20" s="57" customFormat="1" ht="15" customHeight="1" x14ac:dyDescent="0.3">
      <c r="A635" s="166">
        <v>2023</v>
      </c>
      <c r="B635" s="140" t="s">
        <v>2225</v>
      </c>
      <c r="C635" s="141" t="s">
        <v>2226</v>
      </c>
      <c r="D635" s="231" t="str">
        <f t="shared" si="24"/>
        <v>EL451336AD-XL</v>
      </c>
      <c r="E635" s="145" t="s">
        <v>2227</v>
      </c>
      <c r="F635" s="142" t="s">
        <v>1395</v>
      </c>
      <c r="G635" s="143" t="s">
        <v>1958</v>
      </c>
      <c r="H635" s="244">
        <v>33.25</v>
      </c>
      <c r="I635" s="159">
        <v>1</v>
      </c>
      <c r="J635" s="159">
        <v>12</v>
      </c>
      <c r="K635" s="160"/>
      <c r="L635" s="161"/>
      <c r="M635" s="162"/>
      <c r="N635" s="159">
        <v>889851213100</v>
      </c>
      <c r="O635" s="153" t="s">
        <v>98</v>
      </c>
      <c r="P635" s="178" t="s">
        <v>2215</v>
      </c>
      <c r="Q635" s="153" t="s">
        <v>2163</v>
      </c>
      <c r="R635" s="153" t="s">
        <v>100</v>
      </c>
      <c r="S635" s="102">
        <v>86370</v>
      </c>
      <c r="T635"/>
    </row>
    <row r="636" spans="1:20" s="57" customFormat="1" ht="15" customHeight="1" x14ac:dyDescent="0.3">
      <c r="A636" s="166">
        <v>2023</v>
      </c>
      <c r="B636" s="140" t="s">
        <v>2216</v>
      </c>
      <c r="C636" s="141" t="s">
        <v>2217</v>
      </c>
      <c r="D636" s="231" t="str">
        <f t="shared" si="24"/>
        <v>EL451336AD-S</v>
      </c>
      <c r="E636" s="145" t="s">
        <v>2218</v>
      </c>
      <c r="F636" s="142" t="s">
        <v>1395</v>
      </c>
      <c r="G636" s="143" t="s">
        <v>1958</v>
      </c>
      <c r="H636" s="244">
        <v>33.25</v>
      </c>
      <c r="I636" s="159">
        <v>1</v>
      </c>
      <c r="J636" s="159">
        <v>12</v>
      </c>
      <c r="K636" s="160"/>
      <c r="L636" s="161"/>
      <c r="M636" s="162"/>
      <c r="N636" s="159">
        <v>889851213094</v>
      </c>
      <c r="O636" s="153" t="s">
        <v>98</v>
      </c>
      <c r="P636" s="178" t="s">
        <v>2215</v>
      </c>
      <c r="Q636" s="153" t="s">
        <v>2163</v>
      </c>
      <c r="R636" s="153" t="s">
        <v>100</v>
      </c>
      <c r="S636" s="102">
        <v>86370</v>
      </c>
      <c r="T636"/>
    </row>
    <row r="637" spans="1:20" s="57" customFormat="1" ht="15" customHeight="1" x14ac:dyDescent="0.3">
      <c r="A637" s="166">
        <v>2023</v>
      </c>
      <c r="B637" s="140" t="s">
        <v>2219</v>
      </c>
      <c r="C637" s="141" t="s">
        <v>2220</v>
      </c>
      <c r="D637" s="231" t="str">
        <f t="shared" si="24"/>
        <v>EL451336AD-M</v>
      </c>
      <c r="E637" s="145" t="s">
        <v>2221</v>
      </c>
      <c r="F637" s="142" t="s">
        <v>1395</v>
      </c>
      <c r="G637" s="142" t="s">
        <v>1958</v>
      </c>
      <c r="H637" s="244">
        <v>33.25</v>
      </c>
      <c r="I637" s="159">
        <v>1</v>
      </c>
      <c r="J637" s="159">
        <v>117</v>
      </c>
      <c r="K637" s="160"/>
      <c r="L637" s="161"/>
      <c r="M637" s="162"/>
      <c r="N637" s="159">
        <v>618480046847</v>
      </c>
      <c r="O637" s="153" t="s">
        <v>104</v>
      </c>
      <c r="P637" s="178" t="s">
        <v>2215</v>
      </c>
      <c r="Q637" s="153" t="s">
        <v>2163</v>
      </c>
      <c r="R637" s="153" t="s">
        <v>100</v>
      </c>
      <c r="S637" s="102">
        <v>86370</v>
      </c>
      <c r="T637"/>
    </row>
    <row r="638" spans="1:20" s="57" customFormat="1" ht="15" customHeight="1" x14ac:dyDescent="0.3">
      <c r="A638" s="166">
        <v>2023</v>
      </c>
      <c r="B638" s="140" t="s">
        <v>2222</v>
      </c>
      <c r="C638" s="141" t="s">
        <v>2223</v>
      </c>
      <c r="D638" s="231" t="str">
        <f t="shared" si="24"/>
        <v>EL451336AD-L</v>
      </c>
      <c r="E638" s="145" t="s">
        <v>2224</v>
      </c>
      <c r="F638" s="142" t="s">
        <v>1395</v>
      </c>
      <c r="G638" s="142" t="s">
        <v>1958</v>
      </c>
      <c r="H638" s="244">
        <v>33.25</v>
      </c>
      <c r="I638" s="159">
        <v>1</v>
      </c>
      <c r="J638" s="159">
        <v>12</v>
      </c>
      <c r="K638" s="160"/>
      <c r="L638" s="161"/>
      <c r="M638" s="162"/>
      <c r="N638" s="159">
        <v>889851213087</v>
      </c>
      <c r="O638" s="153" t="s">
        <v>104</v>
      </c>
      <c r="P638" s="178" t="s">
        <v>2215</v>
      </c>
      <c r="Q638" s="153" t="s">
        <v>2163</v>
      </c>
      <c r="R638" s="153" t="s">
        <v>100</v>
      </c>
      <c r="S638" s="102">
        <v>86370</v>
      </c>
      <c r="T638"/>
    </row>
    <row r="639" spans="1:20" s="57" customFormat="1" ht="15" customHeight="1" x14ac:dyDescent="0.3">
      <c r="A639" s="166">
        <v>2023</v>
      </c>
      <c r="B639" s="140" t="s">
        <v>2194</v>
      </c>
      <c r="C639" s="141" t="s">
        <v>2195</v>
      </c>
      <c r="D639" s="231" t="str">
        <f t="shared" si="24"/>
        <v>EL451337-4T</v>
      </c>
      <c r="E639" s="145" t="s">
        <v>2196</v>
      </c>
      <c r="F639" s="142" t="s">
        <v>1395</v>
      </c>
      <c r="G639" s="143" t="s">
        <v>1958</v>
      </c>
      <c r="H639" s="244">
        <v>20.99</v>
      </c>
      <c r="I639" s="159">
        <v>1</v>
      </c>
      <c r="J639" s="159">
        <v>18</v>
      </c>
      <c r="K639" s="160"/>
      <c r="L639" s="161"/>
      <c r="M639" s="162"/>
      <c r="N639" s="159">
        <v>889851244579</v>
      </c>
      <c r="O639" s="153" t="s">
        <v>98</v>
      </c>
      <c r="P639" s="178" t="s">
        <v>2190</v>
      </c>
      <c r="Q639" s="153" t="s">
        <v>2163</v>
      </c>
      <c r="R639" s="153" t="s">
        <v>100</v>
      </c>
      <c r="S639" s="102">
        <v>78283</v>
      </c>
      <c r="T639"/>
    </row>
    <row r="640" spans="1:20" s="57" customFormat="1" ht="15" customHeight="1" x14ac:dyDescent="0.3">
      <c r="A640" s="166">
        <v>2023</v>
      </c>
      <c r="B640" s="140" t="s">
        <v>2191</v>
      </c>
      <c r="C640" s="141" t="s">
        <v>2192</v>
      </c>
      <c r="D640" s="231" t="str">
        <f t="shared" si="24"/>
        <v>EL451337-2T</v>
      </c>
      <c r="E640" s="145" t="s">
        <v>2193</v>
      </c>
      <c r="F640" s="142" t="s">
        <v>1395</v>
      </c>
      <c r="G640" s="143" t="s">
        <v>1958</v>
      </c>
      <c r="H640" s="244">
        <v>20.99</v>
      </c>
      <c r="I640" s="159">
        <v>1</v>
      </c>
      <c r="J640" s="159">
        <v>18</v>
      </c>
      <c r="K640" s="160"/>
      <c r="L640" s="161"/>
      <c r="M640" s="162"/>
      <c r="N640" s="159">
        <v>618480046816</v>
      </c>
      <c r="O640" s="153" t="s">
        <v>98</v>
      </c>
      <c r="P640" s="178" t="s">
        <v>2190</v>
      </c>
      <c r="Q640" s="153" t="s">
        <v>2163</v>
      </c>
      <c r="R640" s="153" t="s">
        <v>100</v>
      </c>
      <c r="S640" s="102">
        <v>78283</v>
      </c>
      <c r="T640"/>
    </row>
    <row r="641" spans="1:20" s="57" customFormat="1" ht="15" customHeight="1" x14ac:dyDescent="0.3">
      <c r="A641" s="166">
        <v>2023</v>
      </c>
      <c r="B641" s="140" t="s">
        <v>2197</v>
      </c>
      <c r="C641" s="141" t="s">
        <v>2198</v>
      </c>
      <c r="D641" s="231" t="str">
        <f t="shared" si="24"/>
        <v>EL451336CH-XS</v>
      </c>
      <c r="E641" s="142" t="s">
        <v>2199</v>
      </c>
      <c r="F641" s="142" t="s">
        <v>1395</v>
      </c>
      <c r="G641" s="142" t="s">
        <v>1958</v>
      </c>
      <c r="H641" s="244">
        <v>26.99</v>
      </c>
      <c r="I641" s="159">
        <v>1</v>
      </c>
      <c r="J641" s="159">
        <v>18</v>
      </c>
      <c r="K641" s="160"/>
      <c r="L641" s="161"/>
      <c r="M641" s="162"/>
      <c r="N641" s="159">
        <v>889851213070</v>
      </c>
      <c r="O641" s="153" t="s">
        <v>104</v>
      </c>
      <c r="P641" s="178" t="s">
        <v>2200</v>
      </c>
      <c r="Q641" s="153" t="s">
        <v>2163</v>
      </c>
      <c r="R641" s="153" t="s">
        <v>100</v>
      </c>
      <c r="S641" s="102">
        <v>86369</v>
      </c>
      <c r="T641"/>
    </row>
    <row r="642" spans="1:20" s="57" customFormat="1" ht="15" customHeight="1" x14ac:dyDescent="0.3">
      <c r="A642" s="166">
        <v>2023</v>
      </c>
      <c r="B642" s="140" t="s">
        <v>2201</v>
      </c>
      <c r="C642" s="141" t="s">
        <v>2202</v>
      </c>
      <c r="D642" s="231" t="str">
        <f t="shared" si="24"/>
        <v>EL451336CH-S</v>
      </c>
      <c r="E642" s="142" t="s">
        <v>2203</v>
      </c>
      <c r="F642" s="142" t="s">
        <v>1395</v>
      </c>
      <c r="G642" s="142" t="s">
        <v>1958</v>
      </c>
      <c r="H642" s="244">
        <v>26.99</v>
      </c>
      <c r="I642" s="159">
        <v>1</v>
      </c>
      <c r="J642" s="159">
        <v>18</v>
      </c>
      <c r="K642" s="160"/>
      <c r="L642" s="161"/>
      <c r="M642" s="162"/>
      <c r="N642" s="159">
        <v>889851213063</v>
      </c>
      <c r="O642" s="153" t="s">
        <v>104</v>
      </c>
      <c r="P642" s="178" t="s">
        <v>2200</v>
      </c>
      <c r="Q642" s="153" t="s">
        <v>2163</v>
      </c>
      <c r="R642" s="153" t="s">
        <v>100</v>
      </c>
      <c r="S642" s="102">
        <v>86369</v>
      </c>
      <c r="T642"/>
    </row>
    <row r="643" spans="1:20" s="57" customFormat="1" ht="15" customHeight="1" x14ac:dyDescent="0.3">
      <c r="A643" s="166">
        <v>2023</v>
      </c>
      <c r="B643" s="140" t="s">
        <v>2204</v>
      </c>
      <c r="C643" s="141" t="s">
        <v>2205</v>
      </c>
      <c r="D643" s="231" t="str">
        <f t="shared" si="24"/>
        <v>EL451336CH-M</v>
      </c>
      <c r="E643" s="142" t="s">
        <v>2206</v>
      </c>
      <c r="F643" s="142" t="s">
        <v>1395</v>
      </c>
      <c r="G643" s="142" t="s">
        <v>1958</v>
      </c>
      <c r="H643" s="244">
        <v>26.99</v>
      </c>
      <c r="I643" s="159">
        <v>1</v>
      </c>
      <c r="J643" s="159">
        <v>18</v>
      </c>
      <c r="K643" s="160"/>
      <c r="L643" s="161"/>
      <c r="M643" s="162"/>
      <c r="N643" s="159">
        <v>618480046809</v>
      </c>
      <c r="O643" s="153" t="s">
        <v>104</v>
      </c>
      <c r="P643" s="178" t="s">
        <v>2200</v>
      </c>
      <c r="Q643" s="153" t="s">
        <v>2163</v>
      </c>
      <c r="R643" s="153" t="s">
        <v>100</v>
      </c>
      <c r="S643" s="102">
        <v>86369</v>
      </c>
      <c r="T643"/>
    </row>
    <row r="644" spans="1:20" s="57" customFormat="1" ht="15" customHeight="1" x14ac:dyDescent="0.3">
      <c r="A644" s="166">
        <v>2023</v>
      </c>
      <c r="B644" s="140" t="s">
        <v>2207</v>
      </c>
      <c r="C644" s="141" t="s">
        <v>2208</v>
      </c>
      <c r="D644" s="231" t="str">
        <f t="shared" si="24"/>
        <v>EL451336CH-L</v>
      </c>
      <c r="E644" s="142" t="s">
        <v>2209</v>
      </c>
      <c r="F644" s="142" t="s">
        <v>1395</v>
      </c>
      <c r="G644" s="142" t="s">
        <v>1958</v>
      </c>
      <c r="H644" s="244">
        <v>26.99</v>
      </c>
      <c r="I644" s="159">
        <v>1</v>
      </c>
      <c r="J644" s="159">
        <v>18</v>
      </c>
      <c r="K644" s="160"/>
      <c r="L644" s="161"/>
      <c r="M644" s="162"/>
      <c r="N644" s="159">
        <v>889851213056</v>
      </c>
      <c r="O644" s="153" t="s">
        <v>104</v>
      </c>
      <c r="P644" s="178" t="s">
        <v>2200</v>
      </c>
      <c r="Q644" s="153" t="s">
        <v>2163</v>
      </c>
      <c r="R644" s="153" t="s">
        <v>100</v>
      </c>
      <c r="S644" s="102">
        <v>86369</v>
      </c>
      <c r="T644"/>
    </row>
    <row r="645" spans="1:20" s="57" customFormat="1" ht="15" customHeight="1" x14ac:dyDescent="0.3">
      <c r="A645" s="166">
        <v>2023</v>
      </c>
      <c r="B645" s="140" t="s">
        <v>2159</v>
      </c>
      <c r="C645" s="141" t="s">
        <v>2160</v>
      </c>
      <c r="D645" s="231" t="str">
        <f t="shared" si="24"/>
        <v>EL451327-S</v>
      </c>
      <c r="E645" s="145" t="s">
        <v>2161</v>
      </c>
      <c r="F645" s="142" t="s">
        <v>1395</v>
      </c>
      <c r="G645" s="143" t="s">
        <v>1958</v>
      </c>
      <c r="H645" s="244">
        <v>9.5</v>
      </c>
      <c r="I645" s="159">
        <v>1</v>
      </c>
      <c r="J645" s="159"/>
      <c r="K645" s="160"/>
      <c r="L645" s="161"/>
      <c r="M645" s="162"/>
      <c r="N645" s="159">
        <v>618480049855</v>
      </c>
      <c r="O645" s="153" t="s">
        <v>150</v>
      </c>
      <c r="P645" s="179" t="s">
        <v>2162</v>
      </c>
      <c r="Q645" s="153" t="s">
        <v>2163</v>
      </c>
      <c r="R645" s="153" t="s">
        <v>100</v>
      </c>
      <c r="S645" s="33">
        <v>75744</v>
      </c>
      <c r="T645"/>
    </row>
    <row r="646" spans="1:20" s="57" customFormat="1" ht="15" customHeight="1" x14ac:dyDescent="0.3">
      <c r="A646" s="166">
        <v>2023</v>
      </c>
      <c r="B646" s="140" t="s">
        <v>2164</v>
      </c>
      <c r="C646" s="141" t="s">
        <v>2165</v>
      </c>
      <c r="D646" s="231" t="str">
        <f t="shared" si="24"/>
        <v>EL451327-M</v>
      </c>
      <c r="E646" s="145" t="s">
        <v>2166</v>
      </c>
      <c r="F646" s="142" t="s">
        <v>1395</v>
      </c>
      <c r="G646" s="143" t="s">
        <v>1958</v>
      </c>
      <c r="H646" s="244">
        <v>9.5</v>
      </c>
      <c r="I646" s="159">
        <v>1</v>
      </c>
      <c r="J646" s="159"/>
      <c r="K646" s="160"/>
      <c r="L646" s="161"/>
      <c r="M646" s="162"/>
      <c r="N646" s="159">
        <v>618480046694</v>
      </c>
      <c r="O646" s="153" t="s">
        <v>150</v>
      </c>
      <c r="P646" s="179" t="s">
        <v>2162</v>
      </c>
      <c r="Q646" s="153" t="s">
        <v>2163</v>
      </c>
      <c r="R646" s="153" t="s">
        <v>100</v>
      </c>
      <c r="S646" s="33">
        <v>75744</v>
      </c>
      <c r="T646"/>
    </row>
    <row r="647" spans="1:20" s="57" customFormat="1" ht="15" customHeight="1" x14ac:dyDescent="0.3">
      <c r="A647" s="166">
        <v>2023</v>
      </c>
      <c r="B647" s="140" t="s">
        <v>4581</v>
      </c>
      <c r="C647" s="141" t="s">
        <v>2167</v>
      </c>
      <c r="D647" s="231" t="str">
        <f t="shared" si="24"/>
        <v>EL451327-L</v>
      </c>
      <c r="E647" s="145" t="s">
        <v>2168</v>
      </c>
      <c r="F647" s="142" t="s">
        <v>1395</v>
      </c>
      <c r="G647" s="143" t="s">
        <v>1958</v>
      </c>
      <c r="H647" s="244">
        <v>9.5</v>
      </c>
      <c r="I647" s="159">
        <v>1</v>
      </c>
      <c r="J647" s="159"/>
      <c r="K647" s="160"/>
      <c r="L647" s="163"/>
      <c r="M647" s="162"/>
      <c r="N647" s="159">
        <v>618480049848</v>
      </c>
      <c r="O647" s="153" t="s">
        <v>150</v>
      </c>
      <c r="P647" s="183" t="s">
        <v>2162</v>
      </c>
      <c r="Q647" s="153" t="s">
        <v>2163</v>
      </c>
      <c r="R647" s="153" t="s">
        <v>100</v>
      </c>
      <c r="S647" s="33">
        <v>75744</v>
      </c>
      <c r="T647"/>
    </row>
    <row r="648" spans="1:20" s="57" customFormat="1" ht="15" customHeight="1" x14ac:dyDescent="0.3">
      <c r="A648" s="166">
        <v>2024</v>
      </c>
      <c r="B648" s="141">
        <v>451338</v>
      </c>
      <c r="C648" s="141" t="s">
        <v>2213</v>
      </c>
      <c r="D648" s="231" t="str">
        <f t="shared" si="24"/>
        <v>EL451336AD-XS</v>
      </c>
      <c r="E648" s="145" t="s">
        <v>2214</v>
      </c>
      <c r="F648" s="142" t="s">
        <v>1395</v>
      </c>
      <c r="G648" s="142" t="s">
        <v>1958</v>
      </c>
      <c r="H648" s="245">
        <v>33.25</v>
      </c>
      <c r="I648" s="166">
        <v>1</v>
      </c>
      <c r="J648" s="166"/>
      <c r="K648" s="160"/>
      <c r="L648" s="170"/>
      <c r="M648" s="162"/>
      <c r="N648" s="169">
        <v>889851411278</v>
      </c>
      <c r="O648" s="153" t="s">
        <v>320</v>
      </c>
      <c r="P648" s="181" t="s">
        <v>2215</v>
      </c>
      <c r="Q648" s="153" t="s">
        <v>2163</v>
      </c>
      <c r="R648" s="142" t="s">
        <v>161</v>
      </c>
      <c r="S648" s="102"/>
      <c r="T648"/>
    </row>
    <row r="649" spans="1:20" s="57" customFormat="1" ht="15" customHeight="1" x14ac:dyDescent="0.3">
      <c r="A649" s="166">
        <v>2024</v>
      </c>
      <c r="B649" s="141">
        <v>451337</v>
      </c>
      <c r="C649" s="141" t="s">
        <v>2188</v>
      </c>
      <c r="D649" s="231" t="str">
        <f t="shared" si="24"/>
        <v>EL451337-18MO</v>
      </c>
      <c r="E649" s="145" t="s">
        <v>2189</v>
      </c>
      <c r="F649" s="142" t="s">
        <v>1395</v>
      </c>
      <c r="G649" s="142" t="s">
        <v>1958</v>
      </c>
      <c r="H649" s="245">
        <v>20.99</v>
      </c>
      <c r="I649" s="166">
        <v>1</v>
      </c>
      <c r="J649" s="166"/>
      <c r="K649" s="160"/>
      <c r="L649" s="170"/>
      <c r="M649" s="162"/>
      <c r="N649" s="169">
        <v>889851411315</v>
      </c>
      <c r="O649" s="153" t="s">
        <v>320</v>
      </c>
      <c r="P649" s="181" t="s">
        <v>2190</v>
      </c>
      <c r="Q649" s="153" t="s">
        <v>2163</v>
      </c>
      <c r="R649" s="142" t="s">
        <v>161</v>
      </c>
      <c r="S649" s="102"/>
      <c r="T649"/>
    </row>
    <row r="650" spans="1:20" s="57" customFormat="1" ht="15" customHeight="1" x14ac:dyDescent="0.3">
      <c r="A650" s="166">
        <v>2024</v>
      </c>
      <c r="B650" s="141">
        <v>451336</v>
      </c>
      <c r="C650" s="141" t="s">
        <v>2210</v>
      </c>
      <c r="D650" s="231" t="str">
        <f t="shared" si="24"/>
        <v>EL451336CH-XL</v>
      </c>
      <c r="E650" s="142" t="s">
        <v>2211</v>
      </c>
      <c r="F650" s="142" t="s">
        <v>1395</v>
      </c>
      <c r="G650" s="142" t="s">
        <v>1958</v>
      </c>
      <c r="H650" s="245">
        <v>26.99</v>
      </c>
      <c r="I650" s="166">
        <v>1</v>
      </c>
      <c r="J650" s="166"/>
      <c r="K650" s="160"/>
      <c r="L650" s="170"/>
      <c r="M650" s="162"/>
      <c r="N650" s="169">
        <v>889851411285</v>
      </c>
      <c r="O650" s="153" t="s">
        <v>320</v>
      </c>
      <c r="P650" s="181" t="s">
        <v>2212</v>
      </c>
      <c r="Q650" s="153" t="s">
        <v>2163</v>
      </c>
      <c r="R650" s="142" t="s">
        <v>161</v>
      </c>
      <c r="S650" s="102"/>
      <c r="T650"/>
    </row>
    <row r="651" spans="1:20" s="57" customFormat="1" ht="15" customHeight="1" x14ac:dyDescent="0.3">
      <c r="A651" s="166">
        <v>2023</v>
      </c>
      <c r="B651" s="140" t="s">
        <v>4609</v>
      </c>
      <c r="C651" s="141" t="s">
        <v>2242</v>
      </c>
      <c r="D651" s="231" t="str">
        <f t="shared" si="24"/>
        <v>EL451381-12/18mo</v>
      </c>
      <c r="E651" s="142" t="s">
        <v>2243</v>
      </c>
      <c r="F651" s="142" t="s">
        <v>1395</v>
      </c>
      <c r="G651" s="142" t="s">
        <v>1958</v>
      </c>
      <c r="H651" s="244">
        <v>29.99</v>
      </c>
      <c r="I651" s="159">
        <v>1</v>
      </c>
      <c r="J651" s="159"/>
      <c r="K651" s="160"/>
      <c r="L651" s="161"/>
      <c r="M651" s="162"/>
      <c r="N651" s="159">
        <v>889851257029</v>
      </c>
      <c r="O651" s="153" t="s">
        <v>104</v>
      </c>
      <c r="P651" s="178" t="s">
        <v>2234</v>
      </c>
      <c r="Q651" s="153" t="s">
        <v>2235</v>
      </c>
      <c r="R651" s="153" t="s">
        <v>100</v>
      </c>
      <c r="S651" s="102">
        <v>85654</v>
      </c>
      <c r="T651"/>
    </row>
    <row r="652" spans="1:20" s="57" customFormat="1" ht="15" customHeight="1" x14ac:dyDescent="0.3">
      <c r="A652" s="166">
        <v>2023</v>
      </c>
      <c r="B652" s="140" t="s">
        <v>4585</v>
      </c>
      <c r="C652" s="141" t="s">
        <v>2240</v>
      </c>
      <c r="D652" s="231" t="str">
        <f t="shared" si="24"/>
        <v>EL451381-9/12MO</v>
      </c>
      <c r="E652" s="142" t="s">
        <v>2241</v>
      </c>
      <c r="F652" s="142" t="s">
        <v>1395</v>
      </c>
      <c r="G652" s="142" t="s">
        <v>1958</v>
      </c>
      <c r="H652" s="244">
        <v>29.99</v>
      </c>
      <c r="I652" s="159">
        <v>1</v>
      </c>
      <c r="J652" s="159"/>
      <c r="K652" s="160"/>
      <c r="L652" s="161"/>
      <c r="M652" s="162"/>
      <c r="N652" s="159">
        <v>889851257050</v>
      </c>
      <c r="O652" s="153" t="s">
        <v>104</v>
      </c>
      <c r="P652" s="178" t="s">
        <v>2234</v>
      </c>
      <c r="Q652" s="153" t="s">
        <v>2235</v>
      </c>
      <c r="R652" s="153" t="s">
        <v>100</v>
      </c>
      <c r="S652" s="102">
        <v>85654</v>
      </c>
      <c r="T652"/>
    </row>
    <row r="653" spans="1:20" s="57" customFormat="1" ht="15" customHeight="1" x14ac:dyDescent="0.3">
      <c r="A653" s="166">
        <v>2023</v>
      </c>
      <c r="B653" s="140" t="s">
        <v>4584</v>
      </c>
      <c r="C653" s="141" t="s">
        <v>2238</v>
      </c>
      <c r="D653" s="231" t="str">
        <f t="shared" si="24"/>
        <v>EL451381-6/9mo</v>
      </c>
      <c r="E653" s="142" t="s">
        <v>2239</v>
      </c>
      <c r="F653" s="142" t="s">
        <v>1395</v>
      </c>
      <c r="G653" s="142" t="s">
        <v>1958</v>
      </c>
      <c r="H653" s="244">
        <v>29.99</v>
      </c>
      <c r="I653" s="159">
        <v>1</v>
      </c>
      <c r="J653" s="159"/>
      <c r="K653" s="160"/>
      <c r="L653" s="161"/>
      <c r="M653" s="162"/>
      <c r="N653" s="159">
        <v>618480046656</v>
      </c>
      <c r="O653" s="153" t="s">
        <v>104</v>
      </c>
      <c r="P653" s="178" t="s">
        <v>2234</v>
      </c>
      <c r="Q653" s="153" t="s">
        <v>2235</v>
      </c>
      <c r="R653" s="153" t="s">
        <v>100</v>
      </c>
      <c r="S653" s="102">
        <v>85654</v>
      </c>
      <c r="T653"/>
    </row>
    <row r="654" spans="1:20" s="57" customFormat="1" ht="15" customHeight="1" x14ac:dyDescent="0.3">
      <c r="A654" s="166">
        <v>2023</v>
      </c>
      <c r="B654" s="140" t="s">
        <v>4583</v>
      </c>
      <c r="C654" s="141" t="s">
        <v>2236</v>
      </c>
      <c r="D654" s="231" t="str">
        <f t="shared" si="24"/>
        <v>EL451381-3/6mo</v>
      </c>
      <c r="E654" s="142" t="s">
        <v>2237</v>
      </c>
      <c r="F654" s="142" t="s">
        <v>1395</v>
      </c>
      <c r="G654" s="142" t="s">
        <v>1958</v>
      </c>
      <c r="H654" s="244">
        <v>29.99</v>
      </c>
      <c r="I654" s="159">
        <v>1</v>
      </c>
      <c r="J654" s="159"/>
      <c r="K654" s="160"/>
      <c r="L654" s="161"/>
      <c r="M654" s="162"/>
      <c r="N654" s="159">
        <v>889851257043</v>
      </c>
      <c r="O654" s="153" t="s">
        <v>104</v>
      </c>
      <c r="P654" s="178" t="s">
        <v>2234</v>
      </c>
      <c r="Q654" s="153" t="s">
        <v>2235</v>
      </c>
      <c r="R654" s="153" t="s">
        <v>100</v>
      </c>
      <c r="S654" s="102">
        <v>85654</v>
      </c>
      <c r="T654"/>
    </row>
    <row r="655" spans="1:20" s="57" customFormat="1" ht="15" customHeight="1" x14ac:dyDescent="0.3">
      <c r="A655" s="166">
        <v>2023</v>
      </c>
      <c r="B655" s="140" t="s">
        <v>4586</v>
      </c>
      <c r="C655" s="141" t="s">
        <v>2244</v>
      </c>
      <c r="D655" s="231" t="str">
        <f t="shared" si="24"/>
        <v>EL451381-18/24MO</v>
      </c>
      <c r="E655" s="142" t="s">
        <v>2245</v>
      </c>
      <c r="F655" s="142" t="s">
        <v>1395</v>
      </c>
      <c r="G655" s="143" t="s">
        <v>1958</v>
      </c>
      <c r="H655" s="244">
        <v>29.99</v>
      </c>
      <c r="I655" s="159">
        <v>1</v>
      </c>
      <c r="J655" s="159"/>
      <c r="K655" s="160"/>
      <c r="L655" s="161"/>
      <c r="M655" s="162"/>
      <c r="N655" s="159">
        <v>889851257036</v>
      </c>
      <c r="O655" s="153" t="s">
        <v>104</v>
      </c>
      <c r="P655" s="178" t="s">
        <v>2234</v>
      </c>
      <c r="Q655" s="153" t="s">
        <v>2235</v>
      </c>
      <c r="R655" s="153" t="s">
        <v>100</v>
      </c>
      <c r="S655" s="102">
        <v>85654</v>
      </c>
      <c r="T655"/>
    </row>
    <row r="656" spans="1:20" s="57" customFormat="1" ht="15" customHeight="1" x14ac:dyDescent="0.3">
      <c r="A656" s="166">
        <v>2023</v>
      </c>
      <c r="B656" s="140" t="s">
        <v>4582</v>
      </c>
      <c r="C656" s="141" t="s">
        <v>2232</v>
      </c>
      <c r="D656" s="231" t="str">
        <f t="shared" si="24"/>
        <v>EL451381-0/3mo</v>
      </c>
      <c r="E656" s="142" t="s">
        <v>2233</v>
      </c>
      <c r="F656" s="142" t="s">
        <v>1395</v>
      </c>
      <c r="G656" s="142" t="s">
        <v>1958</v>
      </c>
      <c r="H656" s="244">
        <v>29.99</v>
      </c>
      <c r="I656" s="159">
        <v>1</v>
      </c>
      <c r="J656" s="159"/>
      <c r="K656" s="160"/>
      <c r="L656" s="161"/>
      <c r="M656" s="162"/>
      <c r="N656" s="159">
        <v>889851257012</v>
      </c>
      <c r="O656" s="153" t="s">
        <v>104</v>
      </c>
      <c r="P656" s="178" t="s">
        <v>2234</v>
      </c>
      <c r="Q656" s="153" t="s">
        <v>2235</v>
      </c>
      <c r="R656" s="153" t="s">
        <v>100</v>
      </c>
      <c r="S656" s="102">
        <v>85654</v>
      </c>
      <c r="T656"/>
    </row>
    <row r="657" spans="1:20" s="57" customFormat="1" ht="15" customHeight="1" x14ac:dyDescent="0.3">
      <c r="A657" s="166">
        <v>2021</v>
      </c>
      <c r="B657" s="140" t="s">
        <v>2267</v>
      </c>
      <c r="C657" s="141" t="s">
        <v>2268</v>
      </c>
      <c r="D657" s="231" t="str">
        <f t="shared" si="24"/>
        <v>EL451343-XS</v>
      </c>
      <c r="E657" s="142" t="s">
        <v>2269</v>
      </c>
      <c r="F657" s="142" t="s">
        <v>1395</v>
      </c>
      <c r="G657" s="142" t="s">
        <v>1958</v>
      </c>
      <c r="H657" s="244">
        <v>38.99</v>
      </c>
      <c r="I657" s="159">
        <v>1</v>
      </c>
      <c r="J657" s="159">
        <v>12</v>
      </c>
      <c r="K657" s="160"/>
      <c r="L657" s="161"/>
      <c r="M657" s="162"/>
      <c r="N657" s="159">
        <v>889851206768</v>
      </c>
      <c r="O657" s="153" t="s">
        <v>98</v>
      </c>
      <c r="P657" s="178" t="s">
        <v>2270</v>
      </c>
      <c r="Q657" s="153" t="s">
        <v>2235</v>
      </c>
      <c r="R657" s="153" t="s">
        <v>100</v>
      </c>
      <c r="S657" s="102">
        <v>76646</v>
      </c>
      <c r="T657"/>
    </row>
    <row r="658" spans="1:20" s="57" customFormat="1" ht="15" customHeight="1" x14ac:dyDescent="0.3">
      <c r="A658" s="166">
        <v>2021</v>
      </c>
      <c r="B658" s="140" t="s">
        <v>2280</v>
      </c>
      <c r="C658" s="141" t="s">
        <v>2281</v>
      </c>
      <c r="D658" s="231" t="str">
        <f t="shared" si="24"/>
        <v>EL451343-XL</v>
      </c>
      <c r="E658" s="142" t="s">
        <v>2282</v>
      </c>
      <c r="F658" s="142" t="s">
        <v>1395</v>
      </c>
      <c r="G658" s="142" t="s">
        <v>1958</v>
      </c>
      <c r="H658" s="244">
        <v>38.99</v>
      </c>
      <c r="I658" s="159">
        <v>1</v>
      </c>
      <c r="J658" s="159">
        <v>10</v>
      </c>
      <c r="K658" s="160"/>
      <c r="L658" s="161"/>
      <c r="M658" s="162"/>
      <c r="N658" s="159">
        <v>889851206751</v>
      </c>
      <c r="O658" s="153" t="s">
        <v>98</v>
      </c>
      <c r="P658" s="178" t="s">
        <v>2270</v>
      </c>
      <c r="Q658" s="153" t="s">
        <v>2235</v>
      </c>
      <c r="R658" s="153" t="s">
        <v>100</v>
      </c>
      <c r="S658" s="102">
        <v>76646</v>
      </c>
      <c r="T658"/>
    </row>
    <row r="659" spans="1:20" s="57" customFormat="1" ht="15" customHeight="1" x14ac:dyDescent="0.3">
      <c r="A659" s="166">
        <v>2021</v>
      </c>
      <c r="B659" s="140" t="s">
        <v>2271</v>
      </c>
      <c r="C659" s="141" t="s">
        <v>2272</v>
      </c>
      <c r="D659" s="231" t="str">
        <f t="shared" si="24"/>
        <v>EL451343-S</v>
      </c>
      <c r="E659" s="142" t="s">
        <v>2273</v>
      </c>
      <c r="F659" s="142" t="s">
        <v>1395</v>
      </c>
      <c r="G659" s="142" t="s">
        <v>1958</v>
      </c>
      <c r="H659" s="244">
        <v>38.99</v>
      </c>
      <c r="I659" s="159">
        <v>1</v>
      </c>
      <c r="J659" s="159">
        <v>12</v>
      </c>
      <c r="K659" s="160"/>
      <c r="L659" s="161"/>
      <c r="M659" s="162"/>
      <c r="N659" s="159">
        <v>889851206744</v>
      </c>
      <c r="O659" s="153" t="s">
        <v>98</v>
      </c>
      <c r="P659" s="178" t="s">
        <v>2270</v>
      </c>
      <c r="Q659" s="153" t="s">
        <v>2235</v>
      </c>
      <c r="R659" s="153" t="s">
        <v>100</v>
      </c>
      <c r="S659" s="102">
        <v>76646</v>
      </c>
      <c r="T659"/>
    </row>
    <row r="660" spans="1:20" s="57" customFormat="1" ht="15" customHeight="1" x14ac:dyDescent="0.3">
      <c r="A660" s="166">
        <v>2021</v>
      </c>
      <c r="B660" s="140" t="s">
        <v>2274</v>
      </c>
      <c r="C660" s="141" t="s">
        <v>2275</v>
      </c>
      <c r="D660" s="231" t="str">
        <f t="shared" si="24"/>
        <v>EL451343-M</v>
      </c>
      <c r="E660" s="142" t="s">
        <v>2276</v>
      </c>
      <c r="F660" s="142" t="s">
        <v>1395</v>
      </c>
      <c r="G660" s="142" t="s">
        <v>1958</v>
      </c>
      <c r="H660" s="244">
        <v>38.99</v>
      </c>
      <c r="I660" s="159">
        <v>1</v>
      </c>
      <c r="J660" s="159">
        <v>12</v>
      </c>
      <c r="K660" s="160"/>
      <c r="L660" s="161"/>
      <c r="M660" s="162"/>
      <c r="N660" s="159">
        <v>618480046892</v>
      </c>
      <c r="O660" s="153" t="s">
        <v>98</v>
      </c>
      <c r="P660" s="178" t="s">
        <v>2270</v>
      </c>
      <c r="Q660" s="153" t="s">
        <v>2235</v>
      </c>
      <c r="R660" s="153" t="s">
        <v>100</v>
      </c>
      <c r="S660" s="102">
        <v>76646</v>
      </c>
      <c r="T660"/>
    </row>
    <row r="661" spans="1:20" s="57" customFormat="1" ht="15" customHeight="1" x14ac:dyDescent="0.3">
      <c r="A661" s="166">
        <v>2021</v>
      </c>
      <c r="B661" s="140" t="s">
        <v>2277</v>
      </c>
      <c r="C661" s="141" t="s">
        <v>2278</v>
      </c>
      <c r="D661" s="231" t="str">
        <f t="shared" si="24"/>
        <v>EL451343-L</v>
      </c>
      <c r="E661" s="142" t="s">
        <v>2279</v>
      </c>
      <c r="F661" s="142" t="s">
        <v>1395</v>
      </c>
      <c r="G661" s="142" t="s">
        <v>1958</v>
      </c>
      <c r="H661" s="244">
        <v>38.99</v>
      </c>
      <c r="I661" s="159">
        <v>1</v>
      </c>
      <c r="J661" s="159">
        <v>10</v>
      </c>
      <c r="K661" s="160"/>
      <c r="L661" s="161"/>
      <c r="M661" s="162"/>
      <c r="N661" s="159">
        <v>889851206737</v>
      </c>
      <c r="O661" s="153" t="s">
        <v>98</v>
      </c>
      <c r="P661" s="178" t="s">
        <v>2270</v>
      </c>
      <c r="Q661" s="153" t="s">
        <v>2235</v>
      </c>
      <c r="R661" s="153" t="s">
        <v>100</v>
      </c>
      <c r="S661" s="102">
        <v>76646</v>
      </c>
      <c r="T661"/>
    </row>
    <row r="662" spans="1:20" s="57" customFormat="1" ht="15" customHeight="1" x14ac:dyDescent="0.3">
      <c r="A662" s="166">
        <v>2021</v>
      </c>
      <c r="B662" s="140" t="s">
        <v>2264</v>
      </c>
      <c r="C662" s="141" t="s">
        <v>2265</v>
      </c>
      <c r="D662" s="231" t="str">
        <f t="shared" si="24"/>
        <v>EL451335-4T</v>
      </c>
      <c r="E662" s="145" t="s">
        <v>2266</v>
      </c>
      <c r="F662" s="142" t="s">
        <v>1395</v>
      </c>
      <c r="G662" s="142" t="s">
        <v>1958</v>
      </c>
      <c r="H662" s="244">
        <v>33.25</v>
      </c>
      <c r="I662" s="159">
        <v>1</v>
      </c>
      <c r="J662" s="159">
        <v>20</v>
      </c>
      <c r="K662" s="160"/>
      <c r="L662" s="161"/>
      <c r="M662" s="162"/>
      <c r="N662" s="159">
        <v>618480046793</v>
      </c>
      <c r="O662" s="153" t="s">
        <v>98</v>
      </c>
      <c r="P662" s="178" t="s">
        <v>2260</v>
      </c>
      <c r="Q662" s="153" t="s">
        <v>2235</v>
      </c>
      <c r="R662" s="153" t="s">
        <v>100</v>
      </c>
      <c r="S662" s="102">
        <v>77736</v>
      </c>
      <c r="T662"/>
    </row>
    <row r="663" spans="1:20" s="57" customFormat="1" ht="15" customHeight="1" x14ac:dyDescent="0.3">
      <c r="A663" s="166">
        <v>2021</v>
      </c>
      <c r="B663" s="140" t="s">
        <v>2261</v>
      </c>
      <c r="C663" s="141" t="s">
        <v>2262</v>
      </c>
      <c r="D663" s="231" t="str">
        <f t="shared" si="24"/>
        <v>EL451335-2T</v>
      </c>
      <c r="E663" s="145" t="s">
        <v>2263</v>
      </c>
      <c r="F663" s="142" t="s">
        <v>1395</v>
      </c>
      <c r="G663" s="142" t="s">
        <v>1958</v>
      </c>
      <c r="H663" s="244">
        <v>33.25</v>
      </c>
      <c r="I663" s="159">
        <v>1</v>
      </c>
      <c r="J663" s="159">
        <v>20</v>
      </c>
      <c r="K663" s="160"/>
      <c r="L663" s="161"/>
      <c r="M663" s="162"/>
      <c r="N663" s="159">
        <v>889851206669</v>
      </c>
      <c r="O663" s="153" t="s">
        <v>98</v>
      </c>
      <c r="P663" s="178" t="s">
        <v>2260</v>
      </c>
      <c r="Q663" s="153" t="s">
        <v>2235</v>
      </c>
      <c r="R663" s="153" t="s">
        <v>100</v>
      </c>
      <c r="S663" s="102">
        <v>77736</v>
      </c>
      <c r="T663"/>
    </row>
    <row r="664" spans="1:20" s="57" customFormat="1" ht="15" customHeight="1" x14ac:dyDescent="0.3">
      <c r="A664" s="166">
        <v>2021</v>
      </c>
      <c r="B664" s="140" t="s">
        <v>2303</v>
      </c>
      <c r="C664" s="141" t="s">
        <v>2304</v>
      </c>
      <c r="D664" s="231" t="str">
        <f t="shared" si="24"/>
        <v>EL451334-3X</v>
      </c>
      <c r="E664" s="145" t="s">
        <v>2305</v>
      </c>
      <c r="F664" s="142" t="s">
        <v>1395</v>
      </c>
      <c r="G664" s="142" t="s">
        <v>1958</v>
      </c>
      <c r="H664" s="244">
        <v>59.5</v>
      </c>
      <c r="I664" s="159">
        <v>1</v>
      </c>
      <c r="J664" s="159">
        <v>6</v>
      </c>
      <c r="K664" s="160"/>
      <c r="L664" s="161"/>
      <c r="M664" s="162"/>
      <c r="N664" s="159">
        <v>889851206652</v>
      </c>
      <c r="O664" s="153" t="s">
        <v>98</v>
      </c>
      <c r="P664" s="178" t="s">
        <v>2302</v>
      </c>
      <c r="Q664" s="153" t="s">
        <v>2235</v>
      </c>
      <c r="R664" s="153" t="s">
        <v>100</v>
      </c>
      <c r="S664" s="102">
        <v>77737</v>
      </c>
      <c r="T664"/>
    </row>
    <row r="665" spans="1:20" s="57" customFormat="1" ht="15" customHeight="1" x14ac:dyDescent="0.3">
      <c r="A665" s="166">
        <v>2021</v>
      </c>
      <c r="B665" s="140" t="s">
        <v>2299</v>
      </c>
      <c r="C665" s="141" t="s">
        <v>2300</v>
      </c>
      <c r="D665" s="231" t="str">
        <f t="shared" si="24"/>
        <v>EL451334-2X</v>
      </c>
      <c r="E665" s="145" t="s">
        <v>2301</v>
      </c>
      <c r="F665" s="142" t="s">
        <v>1395</v>
      </c>
      <c r="G665" s="142" t="s">
        <v>1958</v>
      </c>
      <c r="H665" s="244">
        <v>59.5</v>
      </c>
      <c r="I665" s="159">
        <v>1</v>
      </c>
      <c r="J665" s="159">
        <v>6</v>
      </c>
      <c r="K665" s="160"/>
      <c r="L665" s="161"/>
      <c r="M665" s="162"/>
      <c r="N665" s="159">
        <v>618480046786</v>
      </c>
      <c r="O665" s="153" t="s">
        <v>98</v>
      </c>
      <c r="P665" s="178" t="s">
        <v>2302</v>
      </c>
      <c r="Q665" s="153" t="s">
        <v>2235</v>
      </c>
      <c r="R665" s="153" t="s">
        <v>100</v>
      </c>
      <c r="S665" s="102">
        <v>77737</v>
      </c>
      <c r="T665"/>
    </row>
    <row r="666" spans="1:20" s="57" customFormat="1" ht="15" customHeight="1" x14ac:dyDescent="0.3">
      <c r="A666" s="166">
        <v>2021</v>
      </c>
      <c r="B666" s="140" t="s">
        <v>2283</v>
      </c>
      <c r="C666" s="141" t="s">
        <v>2284</v>
      </c>
      <c r="D666" s="231" t="str">
        <f t="shared" si="24"/>
        <v>EL451328-XS</v>
      </c>
      <c r="E666" s="145" t="s">
        <v>2285</v>
      </c>
      <c r="F666" s="142" t="s">
        <v>1395</v>
      </c>
      <c r="G666" s="142" t="s">
        <v>1958</v>
      </c>
      <c r="H666" s="244">
        <v>53.25</v>
      </c>
      <c r="I666" s="159">
        <v>1</v>
      </c>
      <c r="J666" s="159">
        <v>10</v>
      </c>
      <c r="K666" s="160"/>
      <c r="L666" s="161"/>
      <c r="M666" s="162"/>
      <c r="N666" s="159">
        <v>889851206553</v>
      </c>
      <c r="O666" s="153" t="s">
        <v>98</v>
      </c>
      <c r="P666" s="178" t="s">
        <v>2286</v>
      </c>
      <c r="Q666" s="153" t="s">
        <v>2235</v>
      </c>
      <c r="R666" s="153" t="s">
        <v>100</v>
      </c>
      <c r="S666" s="102">
        <v>75749</v>
      </c>
      <c r="T666"/>
    </row>
    <row r="667" spans="1:20" s="57" customFormat="1" ht="15" customHeight="1" x14ac:dyDescent="0.3">
      <c r="A667" s="166">
        <v>2021</v>
      </c>
      <c r="B667" s="140" t="s">
        <v>2296</v>
      </c>
      <c r="C667" s="141" t="s">
        <v>2297</v>
      </c>
      <c r="D667" s="231" t="str">
        <f t="shared" si="24"/>
        <v>EL451328-XL</v>
      </c>
      <c r="E667" s="145" t="s">
        <v>2298</v>
      </c>
      <c r="F667" s="142" t="s">
        <v>1395</v>
      </c>
      <c r="G667" s="142" t="s">
        <v>1958</v>
      </c>
      <c r="H667" s="244">
        <v>53.25</v>
      </c>
      <c r="I667" s="159">
        <v>1</v>
      </c>
      <c r="J667" s="159">
        <v>6</v>
      </c>
      <c r="K667" s="160"/>
      <c r="L667" s="161"/>
      <c r="M667" s="162"/>
      <c r="N667" s="159">
        <v>845636096351</v>
      </c>
      <c r="O667" s="153" t="s">
        <v>98</v>
      </c>
      <c r="P667" s="178" t="s">
        <v>2286</v>
      </c>
      <c r="Q667" s="153" t="s">
        <v>2235</v>
      </c>
      <c r="R667" s="153" t="s">
        <v>100</v>
      </c>
      <c r="S667" s="102">
        <v>75749</v>
      </c>
      <c r="T667"/>
    </row>
    <row r="668" spans="1:20" s="57" customFormat="1" ht="15" customHeight="1" x14ac:dyDescent="0.3">
      <c r="A668" s="166">
        <v>2021</v>
      </c>
      <c r="B668" s="140" t="s">
        <v>2287</v>
      </c>
      <c r="C668" s="141" t="s">
        <v>2288</v>
      </c>
      <c r="D668" s="231" t="str">
        <f t="shared" ref="D668:D731" si="25">HYPERLINK(P668,C668)</f>
        <v>EL451328-S</v>
      </c>
      <c r="E668" s="145" t="s">
        <v>2289</v>
      </c>
      <c r="F668" s="142" t="s">
        <v>1395</v>
      </c>
      <c r="G668" s="142" t="s">
        <v>1958</v>
      </c>
      <c r="H668" s="244">
        <v>53.25</v>
      </c>
      <c r="I668" s="159">
        <v>1</v>
      </c>
      <c r="J668" s="159">
        <v>8</v>
      </c>
      <c r="K668" s="160"/>
      <c r="L668" s="161"/>
      <c r="M668" s="162"/>
      <c r="N668" s="159">
        <v>845636096344</v>
      </c>
      <c r="O668" s="153" t="s">
        <v>98</v>
      </c>
      <c r="P668" s="178" t="s">
        <v>2286</v>
      </c>
      <c r="Q668" s="153" t="s">
        <v>2235</v>
      </c>
      <c r="R668" s="153" t="s">
        <v>100</v>
      </c>
      <c r="S668" s="102">
        <v>75749</v>
      </c>
      <c r="T668"/>
    </row>
    <row r="669" spans="1:20" s="57" customFormat="1" ht="15" customHeight="1" x14ac:dyDescent="0.3">
      <c r="A669" s="166">
        <v>2021</v>
      </c>
      <c r="B669" s="140" t="s">
        <v>2290</v>
      </c>
      <c r="C669" s="141" t="s">
        <v>2291</v>
      </c>
      <c r="D669" s="231" t="str">
        <f t="shared" si="25"/>
        <v>EL451328-M</v>
      </c>
      <c r="E669" s="145" t="s">
        <v>2292</v>
      </c>
      <c r="F669" s="142" t="s">
        <v>1395</v>
      </c>
      <c r="G669" s="142" t="s">
        <v>1958</v>
      </c>
      <c r="H669" s="244">
        <v>53.25</v>
      </c>
      <c r="I669" s="159">
        <v>1</v>
      </c>
      <c r="J669" s="159">
        <v>8</v>
      </c>
      <c r="K669" s="160"/>
      <c r="L669" s="161"/>
      <c r="M669" s="162"/>
      <c r="N669" s="159">
        <v>618480046700</v>
      </c>
      <c r="O669" s="153" t="s">
        <v>98</v>
      </c>
      <c r="P669" s="178" t="s">
        <v>2286</v>
      </c>
      <c r="Q669" s="153" t="s">
        <v>2235</v>
      </c>
      <c r="R669" s="153" t="s">
        <v>100</v>
      </c>
      <c r="S669" s="102">
        <v>75749</v>
      </c>
      <c r="T669"/>
    </row>
    <row r="670" spans="1:20" s="57" customFormat="1" ht="15" customHeight="1" x14ac:dyDescent="0.3">
      <c r="A670" s="166">
        <v>2021</v>
      </c>
      <c r="B670" s="140" t="s">
        <v>2293</v>
      </c>
      <c r="C670" s="141" t="s">
        <v>2294</v>
      </c>
      <c r="D670" s="231" t="str">
        <f t="shared" si="25"/>
        <v>EL451328-L</v>
      </c>
      <c r="E670" s="145" t="s">
        <v>2295</v>
      </c>
      <c r="F670" s="142" t="s">
        <v>1395</v>
      </c>
      <c r="G670" s="142" t="s">
        <v>1958</v>
      </c>
      <c r="H670" s="244">
        <v>53.25</v>
      </c>
      <c r="I670" s="159">
        <v>1</v>
      </c>
      <c r="J670" s="159">
        <v>6</v>
      </c>
      <c r="K670" s="160"/>
      <c r="L670" s="161"/>
      <c r="M670" s="162"/>
      <c r="N670" s="159">
        <v>845636091325</v>
      </c>
      <c r="O670" s="153" t="s">
        <v>98</v>
      </c>
      <c r="P670" s="178" t="s">
        <v>2286</v>
      </c>
      <c r="Q670" s="153" t="s">
        <v>2235</v>
      </c>
      <c r="R670" s="153" t="s">
        <v>100</v>
      </c>
      <c r="S670" s="102">
        <v>75749</v>
      </c>
      <c r="T670"/>
    </row>
    <row r="671" spans="1:20" s="57" customFormat="1" ht="15" customHeight="1" x14ac:dyDescent="0.3">
      <c r="A671" s="166">
        <v>2024</v>
      </c>
      <c r="B671" s="141">
        <v>451335</v>
      </c>
      <c r="C671" s="141" t="s">
        <v>2258</v>
      </c>
      <c r="D671" s="231" t="str">
        <f t="shared" si="25"/>
        <v>EL451335-18MO</v>
      </c>
      <c r="E671" s="145" t="s">
        <v>2259</v>
      </c>
      <c r="F671" s="142" t="s">
        <v>1395</v>
      </c>
      <c r="G671" s="142" t="s">
        <v>1958</v>
      </c>
      <c r="H671" s="245">
        <v>33.25</v>
      </c>
      <c r="I671" s="166">
        <v>1</v>
      </c>
      <c r="J671" s="166"/>
      <c r="K671" s="160"/>
      <c r="L671" s="170"/>
      <c r="M671" s="162"/>
      <c r="N671" s="169">
        <v>889851420843</v>
      </c>
      <c r="O671" s="153" t="s">
        <v>320</v>
      </c>
      <c r="P671" s="181" t="s">
        <v>2260</v>
      </c>
      <c r="Q671" s="153" t="s">
        <v>2235</v>
      </c>
      <c r="R671" s="142" t="s">
        <v>161</v>
      </c>
      <c r="S671" s="102"/>
      <c r="T671"/>
    </row>
    <row r="672" spans="1:20" s="57" customFormat="1" ht="15" customHeight="1" x14ac:dyDescent="0.3">
      <c r="A672" s="166">
        <v>2013</v>
      </c>
      <c r="B672" s="141">
        <v>403060</v>
      </c>
      <c r="C672" s="141" t="s">
        <v>2249</v>
      </c>
      <c r="D672" s="231" t="str">
        <f t="shared" si="25"/>
        <v>EL403030-L/XL</v>
      </c>
      <c r="E672" s="145" t="s">
        <v>2250</v>
      </c>
      <c r="F672" s="142" t="s">
        <v>1395</v>
      </c>
      <c r="G672" s="142" t="s">
        <v>1958</v>
      </c>
      <c r="H672" s="244">
        <v>20.99</v>
      </c>
      <c r="I672" s="159">
        <v>1</v>
      </c>
      <c r="J672" s="159">
        <v>12</v>
      </c>
      <c r="K672" s="160"/>
      <c r="L672" s="161"/>
      <c r="M672" s="162"/>
      <c r="N672" s="159">
        <v>618480006070</v>
      </c>
      <c r="O672" s="153" t="s">
        <v>104</v>
      </c>
      <c r="P672" s="178" t="s">
        <v>2248</v>
      </c>
      <c r="Q672" s="153" t="s">
        <v>2235</v>
      </c>
      <c r="R672" s="153" t="s">
        <v>100</v>
      </c>
      <c r="S672" s="102">
        <v>14888</v>
      </c>
      <c r="T672"/>
    </row>
    <row r="673" spans="1:20" s="57" customFormat="1" ht="15" customHeight="1" x14ac:dyDescent="0.3">
      <c r="A673" s="166">
        <v>2013</v>
      </c>
      <c r="B673" s="141">
        <v>403030</v>
      </c>
      <c r="C673" s="141" t="s">
        <v>2246</v>
      </c>
      <c r="D673" s="231" t="str">
        <f t="shared" si="25"/>
        <v>EL403030-S/M</v>
      </c>
      <c r="E673" s="145" t="s">
        <v>2247</v>
      </c>
      <c r="F673" s="142" t="s">
        <v>1395</v>
      </c>
      <c r="G673" s="142" t="s">
        <v>1958</v>
      </c>
      <c r="H673" s="244">
        <v>20.99</v>
      </c>
      <c r="I673" s="159">
        <v>1</v>
      </c>
      <c r="J673" s="159">
        <v>12</v>
      </c>
      <c r="K673" s="160"/>
      <c r="L673" s="161"/>
      <c r="M673" s="162"/>
      <c r="N673" s="159">
        <v>618480006063</v>
      </c>
      <c r="O673" s="153" t="s">
        <v>104</v>
      </c>
      <c r="P673" s="178" t="s">
        <v>2248</v>
      </c>
      <c r="Q673" s="153" t="s">
        <v>2235</v>
      </c>
      <c r="R673" s="153" t="s">
        <v>100</v>
      </c>
      <c r="S673" s="102">
        <v>14888</v>
      </c>
      <c r="T673"/>
    </row>
    <row r="674" spans="1:20" s="57" customFormat="1" ht="15" customHeight="1" x14ac:dyDescent="0.3">
      <c r="A674" s="166">
        <v>2011</v>
      </c>
      <c r="B674" s="141">
        <v>400638</v>
      </c>
      <c r="C674" s="141" t="s">
        <v>2256</v>
      </c>
      <c r="D674" s="231" t="str">
        <f t="shared" si="25"/>
        <v>EL400638AD-2X</v>
      </c>
      <c r="E674" s="142" t="s">
        <v>2257</v>
      </c>
      <c r="F674" s="142" t="s">
        <v>1395</v>
      </c>
      <c r="G674" s="142" t="s">
        <v>1958</v>
      </c>
      <c r="H674" s="244">
        <v>53.25</v>
      </c>
      <c r="I674" s="159">
        <v>1</v>
      </c>
      <c r="J674" s="159">
        <v>6</v>
      </c>
      <c r="K674" s="160"/>
      <c r="L674" s="161"/>
      <c r="M674" s="162"/>
      <c r="N674" s="159">
        <v>618480002164</v>
      </c>
      <c r="O674" s="153" t="s">
        <v>104</v>
      </c>
      <c r="P674" s="178" t="s">
        <v>2253</v>
      </c>
      <c r="Q674" s="153" t="s">
        <v>2235</v>
      </c>
      <c r="R674" s="153" t="s">
        <v>100</v>
      </c>
      <c r="S674" s="102">
        <v>3476</v>
      </c>
      <c r="T674"/>
    </row>
    <row r="675" spans="1:20" s="57" customFormat="1" ht="15" customHeight="1" x14ac:dyDescent="0.3">
      <c r="A675" s="166">
        <v>2011</v>
      </c>
      <c r="B675" s="141">
        <v>400636</v>
      </c>
      <c r="C675" s="141" t="s">
        <v>2254</v>
      </c>
      <c r="D675" s="231" t="str">
        <f t="shared" si="25"/>
        <v>EL400636-L/XL</v>
      </c>
      <c r="E675" s="142" t="s">
        <v>2255</v>
      </c>
      <c r="F675" s="142" t="s">
        <v>1395</v>
      </c>
      <c r="G675" s="142" t="s">
        <v>1958</v>
      </c>
      <c r="H675" s="244">
        <v>49.99</v>
      </c>
      <c r="I675" s="159">
        <v>1</v>
      </c>
      <c r="J675" s="159">
        <v>6</v>
      </c>
      <c r="K675" s="160"/>
      <c r="L675" s="161"/>
      <c r="M675" s="162"/>
      <c r="N675" s="159">
        <v>618480001570</v>
      </c>
      <c r="O675" s="153" t="s">
        <v>104</v>
      </c>
      <c r="P675" s="178" t="s">
        <v>2253</v>
      </c>
      <c r="Q675" s="153" t="s">
        <v>2235</v>
      </c>
      <c r="R675" s="153" t="s">
        <v>100</v>
      </c>
      <c r="S675" s="102">
        <v>3475</v>
      </c>
      <c r="T675"/>
    </row>
    <row r="676" spans="1:20" s="57" customFormat="1" ht="15" customHeight="1" x14ac:dyDescent="0.3">
      <c r="A676" s="166">
        <v>2017</v>
      </c>
      <c r="B676" s="141">
        <v>400635</v>
      </c>
      <c r="C676" s="141" t="s">
        <v>2251</v>
      </c>
      <c r="D676" s="231" t="str">
        <f t="shared" si="25"/>
        <v>EL400636AD-S/M</v>
      </c>
      <c r="E676" s="142" t="s">
        <v>2252</v>
      </c>
      <c r="F676" s="142" t="s">
        <v>1395</v>
      </c>
      <c r="G676" s="142" t="s">
        <v>1958</v>
      </c>
      <c r="H676" s="244">
        <v>48.25</v>
      </c>
      <c r="I676" s="159">
        <v>1</v>
      </c>
      <c r="J676" s="159">
        <v>6</v>
      </c>
      <c r="K676" s="160"/>
      <c r="L676" s="161"/>
      <c r="M676" s="162"/>
      <c r="N676" s="159">
        <v>618480036633</v>
      </c>
      <c r="O676" s="153" t="s">
        <v>104</v>
      </c>
      <c r="P676" s="178" t="s">
        <v>2253</v>
      </c>
      <c r="Q676" s="153" t="s">
        <v>2235</v>
      </c>
      <c r="R676" s="153" t="s">
        <v>100</v>
      </c>
      <c r="S676" s="102">
        <v>3475</v>
      </c>
      <c r="T676"/>
    </row>
    <row r="677" spans="1:20" s="57" customFormat="1" ht="15" customHeight="1" x14ac:dyDescent="0.3">
      <c r="A677" s="166">
        <v>2024</v>
      </c>
      <c r="B677" s="140" t="s">
        <v>2306</v>
      </c>
      <c r="C677" s="141" t="s">
        <v>2307</v>
      </c>
      <c r="D677" s="231" t="str">
        <f t="shared" si="25"/>
        <v>EL453157CH-XS</v>
      </c>
      <c r="E677" s="142" t="s">
        <v>2308</v>
      </c>
      <c r="F677" s="142" t="s">
        <v>1395</v>
      </c>
      <c r="G677" s="142" t="s">
        <v>2309</v>
      </c>
      <c r="H677" s="245">
        <v>32.99</v>
      </c>
      <c r="I677" s="166">
        <v>1</v>
      </c>
      <c r="J677" s="166"/>
      <c r="K677" s="160"/>
      <c r="L677" s="170"/>
      <c r="M677" s="162"/>
      <c r="N677" s="169">
        <v>889851320495</v>
      </c>
      <c r="O677" s="153" t="s">
        <v>320</v>
      </c>
      <c r="P677" s="181" t="s">
        <v>2310</v>
      </c>
      <c r="Q677" s="153" t="s">
        <v>2311</v>
      </c>
      <c r="R677" s="142" t="s">
        <v>161</v>
      </c>
      <c r="S677" s="102"/>
      <c r="T677"/>
    </row>
    <row r="678" spans="1:20" s="57" customFormat="1" ht="15" customHeight="1" x14ac:dyDescent="0.3">
      <c r="A678" s="166">
        <v>2024</v>
      </c>
      <c r="B678" s="140" t="s">
        <v>2321</v>
      </c>
      <c r="C678" s="141" t="s">
        <v>2322</v>
      </c>
      <c r="D678" s="231" t="str">
        <f t="shared" si="25"/>
        <v>EL453157CH-XL</v>
      </c>
      <c r="E678" s="142" t="s">
        <v>2323</v>
      </c>
      <c r="F678" s="142" t="s">
        <v>1395</v>
      </c>
      <c r="G678" s="142" t="s">
        <v>2309</v>
      </c>
      <c r="H678" s="245">
        <v>32.99</v>
      </c>
      <c r="I678" s="166">
        <v>1</v>
      </c>
      <c r="J678" s="166"/>
      <c r="K678" s="160"/>
      <c r="L678" s="170"/>
      <c r="M678" s="162"/>
      <c r="N678" s="169">
        <v>889851301098</v>
      </c>
      <c r="O678" s="153" t="s">
        <v>320</v>
      </c>
      <c r="P678" s="181" t="s">
        <v>2310</v>
      </c>
      <c r="Q678" s="153" t="s">
        <v>2311</v>
      </c>
      <c r="R678" s="142" t="s">
        <v>161</v>
      </c>
      <c r="S678" s="102"/>
      <c r="T678"/>
    </row>
    <row r="679" spans="1:20" s="57" customFormat="1" ht="15" customHeight="1" x14ac:dyDescent="0.3">
      <c r="A679" s="166">
        <v>2024</v>
      </c>
      <c r="B679" s="140" t="s">
        <v>2312</v>
      </c>
      <c r="C679" s="141" t="s">
        <v>2313</v>
      </c>
      <c r="D679" s="231" t="str">
        <f t="shared" si="25"/>
        <v>EL453157CH-S</v>
      </c>
      <c r="E679" s="142" t="s">
        <v>2314</v>
      </c>
      <c r="F679" s="142" t="s">
        <v>1395</v>
      </c>
      <c r="G679" s="142" t="s">
        <v>2309</v>
      </c>
      <c r="H679" s="245">
        <v>32.99</v>
      </c>
      <c r="I679" s="166">
        <v>1</v>
      </c>
      <c r="J679" s="166"/>
      <c r="K679" s="160"/>
      <c r="L679" s="170"/>
      <c r="M679" s="162"/>
      <c r="N679" s="169">
        <v>889851301067</v>
      </c>
      <c r="O679" s="153" t="s">
        <v>320</v>
      </c>
      <c r="P679" s="181" t="s">
        <v>2310</v>
      </c>
      <c r="Q679" s="153" t="s">
        <v>2311</v>
      </c>
      <c r="R679" s="142" t="s">
        <v>161</v>
      </c>
      <c r="S679" s="102"/>
      <c r="T679"/>
    </row>
    <row r="680" spans="1:20" s="57" customFormat="1" ht="15" customHeight="1" x14ac:dyDescent="0.3">
      <c r="A680" s="166">
        <v>2024</v>
      </c>
      <c r="B680" s="140" t="s">
        <v>2315</v>
      </c>
      <c r="C680" s="141" t="s">
        <v>2316</v>
      </c>
      <c r="D680" s="231" t="str">
        <f t="shared" si="25"/>
        <v>EL453157CH-M</v>
      </c>
      <c r="E680" s="142" t="s">
        <v>2317</v>
      </c>
      <c r="F680" s="142" t="s">
        <v>1395</v>
      </c>
      <c r="G680" s="142" t="s">
        <v>2309</v>
      </c>
      <c r="H680" s="245">
        <v>32.99</v>
      </c>
      <c r="I680" s="166">
        <v>1</v>
      </c>
      <c r="J680" s="166"/>
      <c r="K680" s="160"/>
      <c r="L680" s="170"/>
      <c r="M680" s="162"/>
      <c r="N680" s="169">
        <v>889851301074</v>
      </c>
      <c r="O680" s="153" t="s">
        <v>320</v>
      </c>
      <c r="P680" s="181" t="s">
        <v>2310</v>
      </c>
      <c r="Q680" s="153" t="s">
        <v>2311</v>
      </c>
      <c r="R680" s="142" t="s">
        <v>161</v>
      </c>
      <c r="S680" s="102"/>
      <c r="T680"/>
    </row>
    <row r="681" spans="1:20" s="57" customFormat="1" ht="15" customHeight="1" x14ac:dyDescent="0.3">
      <c r="A681" s="166">
        <v>2024</v>
      </c>
      <c r="B681" s="140" t="s">
        <v>2318</v>
      </c>
      <c r="C681" s="141" t="s">
        <v>2319</v>
      </c>
      <c r="D681" s="231" t="str">
        <f t="shared" si="25"/>
        <v>EL453157CH-L</v>
      </c>
      <c r="E681" s="142" t="s">
        <v>2320</v>
      </c>
      <c r="F681" s="142" t="s">
        <v>1395</v>
      </c>
      <c r="G681" s="142" t="s">
        <v>2309</v>
      </c>
      <c r="H681" s="245">
        <v>32.99</v>
      </c>
      <c r="I681" s="166">
        <v>1</v>
      </c>
      <c r="J681" s="166"/>
      <c r="K681" s="160"/>
      <c r="L681" s="170"/>
      <c r="M681" s="162"/>
      <c r="N681" s="169">
        <v>889851301081</v>
      </c>
      <c r="O681" s="153" t="s">
        <v>320</v>
      </c>
      <c r="P681" s="181" t="s">
        <v>2310</v>
      </c>
      <c r="Q681" s="153" t="s">
        <v>2311</v>
      </c>
      <c r="R681" s="142" t="s">
        <v>161</v>
      </c>
      <c r="S681" s="102"/>
      <c r="T681"/>
    </row>
    <row r="682" spans="1:20" s="57" customFormat="1" ht="15" customHeight="1" x14ac:dyDescent="0.3">
      <c r="A682" s="166">
        <v>2024</v>
      </c>
      <c r="B682" s="140" t="s">
        <v>2334</v>
      </c>
      <c r="C682" s="141" t="s">
        <v>2335</v>
      </c>
      <c r="D682" s="231" t="str">
        <f t="shared" si="25"/>
        <v>EL453157AD-XL</v>
      </c>
      <c r="E682" s="145" t="s">
        <v>2336</v>
      </c>
      <c r="F682" s="142" t="s">
        <v>1395</v>
      </c>
      <c r="G682" s="142" t="s">
        <v>2309</v>
      </c>
      <c r="H682" s="245">
        <v>38.99</v>
      </c>
      <c r="I682" s="166">
        <v>1</v>
      </c>
      <c r="J682" s="166"/>
      <c r="K682" s="160"/>
      <c r="L682" s="170"/>
      <c r="M682" s="162"/>
      <c r="N682" s="169">
        <v>889851301579</v>
      </c>
      <c r="O682" s="153" t="s">
        <v>320</v>
      </c>
      <c r="P682" s="181" t="s">
        <v>2327</v>
      </c>
      <c r="Q682" s="153" t="s">
        <v>2311</v>
      </c>
      <c r="R682" s="142" t="s">
        <v>161</v>
      </c>
      <c r="S682" s="102"/>
      <c r="T682"/>
    </row>
    <row r="683" spans="1:20" s="57" customFormat="1" ht="15" customHeight="1" x14ac:dyDescent="0.3">
      <c r="A683" s="166">
        <v>2024</v>
      </c>
      <c r="B683" s="140" t="s">
        <v>2324</v>
      </c>
      <c r="C683" s="141" t="s">
        <v>2325</v>
      </c>
      <c r="D683" s="231" t="str">
        <f t="shared" si="25"/>
        <v>EL453157AD-S</v>
      </c>
      <c r="E683" s="145" t="s">
        <v>2326</v>
      </c>
      <c r="F683" s="142" t="s">
        <v>1395</v>
      </c>
      <c r="G683" s="142" t="s">
        <v>2309</v>
      </c>
      <c r="H683" s="245">
        <v>38.99</v>
      </c>
      <c r="I683" s="166">
        <v>1</v>
      </c>
      <c r="J683" s="166"/>
      <c r="K683" s="160"/>
      <c r="L683" s="170"/>
      <c r="M683" s="162"/>
      <c r="N683" s="169">
        <v>889851301555</v>
      </c>
      <c r="O683" s="153" t="s">
        <v>320</v>
      </c>
      <c r="P683" s="181" t="s">
        <v>2327</v>
      </c>
      <c r="Q683" s="153" t="s">
        <v>2311</v>
      </c>
      <c r="R683" s="142" t="s">
        <v>161</v>
      </c>
      <c r="S683" s="102"/>
      <c r="T683"/>
    </row>
    <row r="684" spans="1:20" s="57" customFormat="1" ht="15" customHeight="1" x14ac:dyDescent="0.3">
      <c r="A684" s="166">
        <v>2024</v>
      </c>
      <c r="B684" s="140" t="s">
        <v>2328</v>
      </c>
      <c r="C684" s="141" t="s">
        <v>2329</v>
      </c>
      <c r="D684" s="231" t="str">
        <f t="shared" si="25"/>
        <v>EL453157AD-M</v>
      </c>
      <c r="E684" s="145" t="s">
        <v>2330</v>
      </c>
      <c r="F684" s="142" t="s">
        <v>1395</v>
      </c>
      <c r="G684" s="142" t="s">
        <v>2309</v>
      </c>
      <c r="H684" s="245">
        <v>38.99</v>
      </c>
      <c r="I684" s="166">
        <v>1</v>
      </c>
      <c r="J684" s="166"/>
      <c r="K684" s="160"/>
      <c r="L684" s="170"/>
      <c r="M684" s="162"/>
      <c r="N684" s="169">
        <v>889851308714</v>
      </c>
      <c r="O684" s="153" t="s">
        <v>320</v>
      </c>
      <c r="P684" s="181" t="s">
        <v>2327</v>
      </c>
      <c r="Q684" s="153" t="s">
        <v>2311</v>
      </c>
      <c r="R684" s="142" t="s">
        <v>161</v>
      </c>
      <c r="S684" s="102"/>
      <c r="T684"/>
    </row>
    <row r="685" spans="1:20" s="57" customFormat="1" ht="15" customHeight="1" x14ac:dyDescent="0.3">
      <c r="A685" s="166">
        <v>2024</v>
      </c>
      <c r="B685" s="140" t="s">
        <v>2331</v>
      </c>
      <c r="C685" s="141" t="s">
        <v>2332</v>
      </c>
      <c r="D685" s="231" t="str">
        <f t="shared" si="25"/>
        <v>EL453157AD-L</v>
      </c>
      <c r="E685" s="145" t="s">
        <v>2333</v>
      </c>
      <c r="F685" s="142" t="s">
        <v>1395</v>
      </c>
      <c r="G685" s="142" t="s">
        <v>2309</v>
      </c>
      <c r="H685" s="245">
        <v>38.99</v>
      </c>
      <c r="I685" s="166">
        <v>1</v>
      </c>
      <c r="J685" s="166"/>
      <c r="K685" s="160"/>
      <c r="L685" s="170"/>
      <c r="M685" s="162"/>
      <c r="N685" s="169">
        <v>889851301562</v>
      </c>
      <c r="O685" s="153" t="s">
        <v>320</v>
      </c>
      <c r="P685" s="181" t="s">
        <v>2327</v>
      </c>
      <c r="Q685" s="153" t="s">
        <v>2311</v>
      </c>
      <c r="R685" s="142" t="s">
        <v>161</v>
      </c>
      <c r="S685" s="102"/>
      <c r="T685"/>
    </row>
    <row r="686" spans="1:20" s="57" customFormat="1" ht="15" customHeight="1" x14ac:dyDescent="0.3">
      <c r="A686" s="166">
        <v>2023</v>
      </c>
      <c r="B686" s="140" t="s">
        <v>2337</v>
      </c>
      <c r="C686" s="141" t="s">
        <v>2338</v>
      </c>
      <c r="D686" s="231" t="str">
        <f t="shared" si="25"/>
        <v>EL251516-ST</v>
      </c>
      <c r="E686" s="142" t="s">
        <v>2339</v>
      </c>
      <c r="F686" s="142" t="s">
        <v>1395</v>
      </c>
      <c r="G686" s="143" t="s">
        <v>2309</v>
      </c>
      <c r="H686" s="244">
        <v>13.99</v>
      </c>
      <c r="I686" s="159">
        <v>3</v>
      </c>
      <c r="J686" s="159"/>
      <c r="K686" s="160"/>
      <c r="L686" s="161"/>
      <c r="M686" s="162"/>
      <c r="N686" s="159">
        <v>889851213285</v>
      </c>
      <c r="O686" s="153" t="s">
        <v>324</v>
      </c>
      <c r="P686" s="214" t="s">
        <v>2340</v>
      </c>
      <c r="Q686" s="153" t="s">
        <v>2341</v>
      </c>
      <c r="R686" s="153" t="s">
        <v>100</v>
      </c>
      <c r="S686" s="102" t="e">
        <v>#N/A</v>
      </c>
      <c r="T686"/>
    </row>
    <row r="687" spans="1:20" s="57" customFormat="1" ht="15" customHeight="1" x14ac:dyDescent="0.3">
      <c r="A687" s="166">
        <v>2012</v>
      </c>
      <c r="B687" s="141">
        <v>291200</v>
      </c>
      <c r="C687" s="141" t="s">
        <v>2342</v>
      </c>
      <c r="D687" s="231" t="str">
        <f t="shared" si="25"/>
        <v>EL291200-ST</v>
      </c>
      <c r="E687" s="142" t="s">
        <v>2343</v>
      </c>
      <c r="F687" s="142" t="s">
        <v>1395</v>
      </c>
      <c r="G687" s="142" t="s">
        <v>2309</v>
      </c>
      <c r="H687" s="244">
        <v>12.5</v>
      </c>
      <c r="I687" s="159">
        <v>3</v>
      </c>
      <c r="J687" s="159">
        <v>48</v>
      </c>
      <c r="K687" s="160"/>
      <c r="L687" s="161"/>
      <c r="M687" s="38"/>
      <c r="N687" s="159">
        <v>618480001532</v>
      </c>
      <c r="O687" s="153" t="s">
        <v>104</v>
      </c>
      <c r="P687" s="178" t="s">
        <v>2344</v>
      </c>
      <c r="Q687" s="153" t="s">
        <v>2341</v>
      </c>
      <c r="R687" s="153" t="s">
        <v>100</v>
      </c>
      <c r="S687" s="102">
        <v>3426</v>
      </c>
      <c r="T687"/>
    </row>
    <row r="688" spans="1:20" s="57" customFormat="1" ht="15" customHeight="1" x14ac:dyDescent="0.3">
      <c r="A688" s="230">
        <v>2025</v>
      </c>
      <c r="B688" s="140" t="s">
        <v>2369</v>
      </c>
      <c r="C688" s="141" t="s">
        <v>2370</v>
      </c>
      <c r="D688" s="234" t="str">
        <f t="shared" si="25"/>
        <v>FUN453561AD-XL</v>
      </c>
      <c r="E688" s="142" t="s">
        <v>2371</v>
      </c>
      <c r="F688" s="142" t="s">
        <v>1395</v>
      </c>
      <c r="G688" s="142" t="s">
        <v>1395</v>
      </c>
      <c r="H688" s="245">
        <v>25.99</v>
      </c>
      <c r="I688" s="166">
        <v>1</v>
      </c>
      <c r="J688" s="166"/>
      <c r="K688" s="160"/>
      <c r="L688" s="170"/>
      <c r="M688" s="162"/>
      <c r="N688" s="169">
        <v>889851407561</v>
      </c>
      <c r="O688" s="153" t="s">
        <v>104</v>
      </c>
      <c r="P688" s="216" t="s">
        <v>2361</v>
      </c>
      <c r="Q688" s="153" t="s">
        <v>2348</v>
      </c>
      <c r="R688" s="142" t="s">
        <v>2368</v>
      </c>
      <c r="S688" s="102"/>
      <c r="T688"/>
    </row>
    <row r="689" spans="1:20" s="57" customFormat="1" ht="15" customHeight="1" x14ac:dyDescent="0.3">
      <c r="A689" s="230">
        <v>2025</v>
      </c>
      <c r="B689" s="140" t="s">
        <v>2358</v>
      </c>
      <c r="C689" s="141" t="s">
        <v>2359</v>
      </c>
      <c r="D689" s="234" t="str">
        <f t="shared" si="25"/>
        <v>FUN453561AD-S</v>
      </c>
      <c r="E689" s="142" t="s">
        <v>2360</v>
      </c>
      <c r="F689" s="142" t="s">
        <v>1395</v>
      </c>
      <c r="G689" s="142" t="s">
        <v>1395</v>
      </c>
      <c r="H689" s="245">
        <v>25.99</v>
      </c>
      <c r="I689" s="166">
        <v>1</v>
      </c>
      <c r="J689" s="166"/>
      <c r="K689" s="160"/>
      <c r="L689" s="170"/>
      <c r="M689" s="162"/>
      <c r="N689" s="169">
        <v>889851291030</v>
      </c>
      <c r="O689" s="153" t="s">
        <v>104</v>
      </c>
      <c r="P689" s="216" t="s">
        <v>2361</v>
      </c>
      <c r="Q689" s="153" t="s">
        <v>2348</v>
      </c>
      <c r="R689" s="142" t="s">
        <v>157</v>
      </c>
      <c r="S689" s="102"/>
      <c r="T689"/>
    </row>
    <row r="690" spans="1:20" ht="15" customHeight="1" x14ac:dyDescent="0.3">
      <c r="A690" s="230">
        <v>2025</v>
      </c>
      <c r="B690" s="140" t="s">
        <v>2362</v>
      </c>
      <c r="C690" s="141" t="s">
        <v>2363</v>
      </c>
      <c r="D690" s="234" t="str">
        <f t="shared" si="25"/>
        <v>FUN453561AD-M</v>
      </c>
      <c r="E690" s="142" t="s">
        <v>2364</v>
      </c>
      <c r="F690" s="142" t="s">
        <v>1395</v>
      </c>
      <c r="G690" s="142" t="s">
        <v>1395</v>
      </c>
      <c r="H690" s="245">
        <v>25.99</v>
      </c>
      <c r="I690" s="166">
        <v>1</v>
      </c>
      <c r="N690" s="169">
        <v>889851407554</v>
      </c>
      <c r="O690" s="153" t="s">
        <v>104</v>
      </c>
      <c r="P690" s="216" t="s">
        <v>2361</v>
      </c>
      <c r="Q690" s="153" t="s">
        <v>2348</v>
      </c>
      <c r="R690" s="142" t="s">
        <v>157</v>
      </c>
    </row>
    <row r="691" spans="1:20" ht="15" customHeight="1" x14ac:dyDescent="0.3">
      <c r="A691" s="230">
        <v>2025</v>
      </c>
      <c r="B691" s="140" t="s">
        <v>2365</v>
      </c>
      <c r="C691" s="141" t="s">
        <v>2366</v>
      </c>
      <c r="D691" s="234" t="str">
        <f t="shared" si="25"/>
        <v>FUN453561AD-L</v>
      </c>
      <c r="E691" s="142" t="s">
        <v>2367</v>
      </c>
      <c r="F691" s="142" t="s">
        <v>1395</v>
      </c>
      <c r="G691" s="142" t="s">
        <v>1395</v>
      </c>
      <c r="H691" s="245">
        <v>25.99</v>
      </c>
      <c r="I691" s="166">
        <v>1</v>
      </c>
      <c r="N691" s="169">
        <v>889851407547</v>
      </c>
      <c r="O691" s="153" t="s">
        <v>104</v>
      </c>
      <c r="P691" s="216" t="s">
        <v>2361</v>
      </c>
      <c r="Q691" s="153" t="s">
        <v>2348</v>
      </c>
      <c r="R691" s="142" t="s">
        <v>2368</v>
      </c>
    </row>
    <row r="692" spans="1:20" ht="15" customHeight="1" x14ac:dyDescent="0.3">
      <c r="A692" s="166">
        <v>2013</v>
      </c>
      <c r="B692" s="141">
        <v>433101</v>
      </c>
      <c r="C692" s="141" t="s">
        <v>2355</v>
      </c>
      <c r="D692" s="231" t="str">
        <f t="shared" si="25"/>
        <v>EL433101-ST</v>
      </c>
      <c r="E692" s="142" t="s">
        <v>2356</v>
      </c>
      <c r="F692" s="142" t="s">
        <v>1395</v>
      </c>
      <c r="G692" s="142" t="s">
        <v>1427</v>
      </c>
      <c r="H692" s="244">
        <v>6.75</v>
      </c>
      <c r="I692" s="159">
        <v>3</v>
      </c>
      <c r="J692" s="159">
        <v>48</v>
      </c>
      <c r="L692" s="161"/>
      <c r="N692" s="159">
        <v>618480006117</v>
      </c>
      <c r="O692" s="153" t="s">
        <v>104</v>
      </c>
      <c r="P692" s="178" t="s">
        <v>2357</v>
      </c>
      <c r="Q692" s="153" t="s">
        <v>2348</v>
      </c>
      <c r="R692" s="153" t="s">
        <v>100</v>
      </c>
      <c r="S692" s="102">
        <v>14905</v>
      </c>
    </row>
    <row r="693" spans="1:20" ht="15" customHeight="1" x14ac:dyDescent="0.3">
      <c r="A693" s="166">
        <v>2021</v>
      </c>
      <c r="B693" s="141">
        <v>430196</v>
      </c>
      <c r="C693" s="141" t="s">
        <v>2352</v>
      </c>
      <c r="D693" s="231" t="str">
        <f t="shared" si="25"/>
        <v>EL430196-ST</v>
      </c>
      <c r="E693" s="142" t="s">
        <v>2353</v>
      </c>
      <c r="F693" s="142" t="s">
        <v>1395</v>
      </c>
      <c r="G693" s="142" t="s">
        <v>1427</v>
      </c>
      <c r="H693" s="244">
        <v>9.99</v>
      </c>
      <c r="I693" s="159">
        <v>3</v>
      </c>
      <c r="J693" s="159">
        <v>200</v>
      </c>
      <c r="L693" s="161"/>
      <c r="N693" s="159">
        <v>618480043013</v>
      </c>
      <c r="O693" s="153" t="s">
        <v>104</v>
      </c>
      <c r="P693" s="178" t="s">
        <v>2354</v>
      </c>
      <c r="Q693" s="153" t="s">
        <v>2348</v>
      </c>
      <c r="R693" s="153" t="s">
        <v>100</v>
      </c>
      <c r="S693" s="102">
        <v>70629</v>
      </c>
    </row>
    <row r="694" spans="1:20" s="57" customFormat="1" ht="15" customHeight="1" x14ac:dyDescent="0.3">
      <c r="A694" s="166">
        <v>2021</v>
      </c>
      <c r="B694" s="141">
        <v>426000</v>
      </c>
      <c r="C694" s="141" t="s">
        <v>2345</v>
      </c>
      <c r="D694" s="231" t="str">
        <f t="shared" si="25"/>
        <v>EL426000-ST</v>
      </c>
      <c r="E694" s="142" t="s">
        <v>2346</v>
      </c>
      <c r="F694" s="142" t="s">
        <v>1395</v>
      </c>
      <c r="G694" s="142" t="s">
        <v>1427</v>
      </c>
      <c r="H694" s="244">
        <v>9.5</v>
      </c>
      <c r="I694" s="159">
        <v>3</v>
      </c>
      <c r="J694" s="159">
        <v>48</v>
      </c>
      <c r="K694" s="160"/>
      <c r="L694" s="161"/>
      <c r="M694" s="162"/>
      <c r="N694" s="159">
        <v>618480044201</v>
      </c>
      <c r="O694" s="153" t="s">
        <v>104</v>
      </c>
      <c r="P694" s="178" t="s">
        <v>2347</v>
      </c>
      <c r="Q694" s="153" t="s">
        <v>2348</v>
      </c>
      <c r="R694" s="153" t="s">
        <v>100</v>
      </c>
      <c r="S694" s="102">
        <v>70656</v>
      </c>
      <c r="T694"/>
    </row>
    <row r="695" spans="1:20" s="57" customFormat="1" ht="15" customHeight="1" x14ac:dyDescent="0.3">
      <c r="A695" s="166">
        <v>2011</v>
      </c>
      <c r="B695" s="141">
        <v>130230</v>
      </c>
      <c r="C695" s="141" t="s">
        <v>2349</v>
      </c>
      <c r="D695" s="231" t="str">
        <f t="shared" si="25"/>
        <v>EL130230-ST</v>
      </c>
      <c r="E695" s="142" t="s">
        <v>2350</v>
      </c>
      <c r="F695" s="142" t="s">
        <v>1395</v>
      </c>
      <c r="G695" s="142" t="s">
        <v>1427</v>
      </c>
      <c r="H695" s="244">
        <v>10.75</v>
      </c>
      <c r="I695" s="159">
        <v>3</v>
      </c>
      <c r="J695" s="159">
        <v>48</v>
      </c>
      <c r="K695" s="160"/>
      <c r="L695" s="161"/>
      <c r="M695" s="38"/>
      <c r="N695" s="159">
        <v>618480436044</v>
      </c>
      <c r="O695" s="153" t="s">
        <v>104</v>
      </c>
      <c r="P695" s="178" t="s">
        <v>2351</v>
      </c>
      <c r="Q695" s="153" t="s">
        <v>2348</v>
      </c>
      <c r="R695" s="153" t="s">
        <v>100</v>
      </c>
      <c r="S695" s="102">
        <v>3345</v>
      </c>
      <c r="T695"/>
    </row>
    <row r="696" spans="1:20" ht="15" customHeight="1" x14ac:dyDescent="0.3">
      <c r="A696" s="166">
        <v>2022</v>
      </c>
      <c r="B696" s="140" t="s">
        <v>2404</v>
      </c>
      <c r="C696" s="141" t="s">
        <v>2405</v>
      </c>
      <c r="D696" s="231" t="str">
        <f t="shared" si="25"/>
        <v>EL403230CH-XL</v>
      </c>
      <c r="E696" s="142" t="s">
        <v>2406</v>
      </c>
      <c r="F696" s="142" t="s">
        <v>1395</v>
      </c>
      <c r="G696" s="142" t="s">
        <v>1427</v>
      </c>
      <c r="H696" s="244">
        <v>19.989999999999998</v>
      </c>
      <c r="I696" s="159">
        <v>1</v>
      </c>
      <c r="J696" s="159">
        <v>24</v>
      </c>
      <c r="L696" s="161"/>
      <c r="N696" s="159">
        <v>618480049091</v>
      </c>
      <c r="O696" s="153" t="s">
        <v>98</v>
      </c>
      <c r="P696" s="178" t="s">
        <v>2397</v>
      </c>
      <c r="Q696" s="153" t="s">
        <v>2376</v>
      </c>
      <c r="R696" s="153" t="s">
        <v>100</v>
      </c>
      <c r="S696" s="102">
        <v>14891</v>
      </c>
    </row>
    <row r="697" spans="1:20" ht="15" customHeight="1" x14ac:dyDescent="0.3">
      <c r="A697" s="166">
        <v>2022</v>
      </c>
      <c r="B697" s="140" t="s">
        <v>2398</v>
      </c>
      <c r="C697" s="141" t="s">
        <v>2399</v>
      </c>
      <c r="D697" s="231" t="str">
        <f t="shared" si="25"/>
        <v>EL403230CH-M</v>
      </c>
      <c r="E697" s="142" t="s">
        <v>2400</v>
      </c>
      <c r="F697" s="142" t="s">
        <v>1395</v>
      </c>
      <c r="G697" s="142" t="s">
        <v>1427</v>
      </c>
      <c r="H697" s="244">
        <v>19.989999999999998</v>
      </c>
      <c r="I697" s="159">
        <v>1</v>
      </c>
      <c r="J697" s="159">
        <v>24</v>
      </c>
      <c r="L697" s="161"/>
      <c r="N697" s="159">
        <v>618480049084</v>
      </c>
      <c r="O697" s="153" t="s">
        <v>98</v>
      </c>
      <c r="P697" s="178" t="s">
        <v>2397</v>
      </c>
      <c r="Q697" s="153" t="s">
        <v>2376</v>
      </c>
      <c r="R697" s="153" t="s">
        <v>100</v>
      </c>
      <c r="S697" s="102">
        <v>14891</v>
      </c>
    </row>
    <row r="698" spans="1:20" s="57" customFormat="1" ht="15" customHeight="1" x14ac:dyDescent="0.3">
      <c r="A698" s="166">
        <v>2022</v>
      </c>
      <c r="B698" s="140" t="s">
        <v>2401</v>
      </c>
      <c r="C698" s="141" t="s">
        <v>2402</v>
      </c>
      <c r="D698" s="231" t="str">
        <f t="shared" si="25"/>
        <v>EL403230CH-L</v>
      </c>
      <c r="E698" s="142" t="s">
        <v>2403</v>
      </c>
      <c r="F698" s="142" t="s">
        <v>1395</v>
      </c>
      <c r="G698" s="142" t="s">
        <v>1427</v>
      </c>
      <c r="H698" s="244">
        <v>19.989999999999998</v>
      </c>
      <c r="I698" s="159">
        <v>1</v>
      </c>
      <c r="J698" s="159">
        <v>24</v>
      </c>
      <c r="K698" s="160"/>
      <c r="L698" s="161"/>
      <c r="M698" s="162"/>
      <c r="N698" s="159">
        <v>618480049077</v>
      </c>
      <c r="O698" s="153" t="s">
        <v>98</v>
      </c>
      <c r="P698" s="178" t="s">
        <v>2397</v>
      </c>
      <c r="Q698" s="153" t="s">
        <v>2376</v>
      </c>
      <c r="R698" s="153" t="s">
        <v>100</v>
      </c>
      <c r="S698" s="102">
        <v>14891</v>
      </c>
      <c r="T698"/>
    </row>
    <row r="699" spans="1:20" s="57" customFormat="1" ht="15" customHeight="1" x14ac:dyDescent="0.3">
      <c r="A699" s="166">
        <v>2024</v>
      </c>
      <c r="B699" s="140" t="s">
        <v>2460</v>
      </c>
      <c r="C699" s="141" t="s">
        <v>2461</v>
      </c>
      <c r="D699" s="231" t="str">
        <f t="shared" si="25"/>
        <v>EL403160PL-3X</v>
      </c>
      <c r="E699" s="142" t="s">
        <v>2462</v>
      </c>
      <c r="F699" s="142" t="s">
        <v>1395</v>
      </c>
      <c r="G699" s="142" t="s">
        <v>1427</v>
      </c>
      <c r="H699" s="245">
        <v>26.99</v>
      </c>
      <c r="I699" s="166">
        <v>1</v>
      </c>
      <c r="J699" s="166"/>
      <c r="K699" s="160"/>
      <c r="L699" s="170"/>
      <c r="M699" s="162"/>
      <c r="N699" s="169">
        <v>889851411339</v>
      </c>
      <c r="O699" s="153" t="s">
        <v>104</v>
      </c>
      <c r="P699" s="181" t="s">
        <v>2463</v>
      </c>
      <c r="Q699" s="153" t="s">
        <v>2376</v>
      </c>
      <c r="R699" s="142" t="s">
        <v>161</v>
      </c>
      <c r="S699" s="102"/>
      <c r="T699"/>
    </row>
    <row r="700" spans="1:20" s="57" customFormat="1" ht="15" customHeight="1" x14ac:dyDescent="0.3">
      <c r="A700" s="166">
        <v>2022</v>
      </c>
      <c r="B700" s="140" t="s">
        <v>2457</v>
      </c>
      <c r="C700" s="141" t="s">
        <v>2458</v>
      </c>
      <c r="D700" s="231" t="str">
        <f t="shared" si="25"/>
        <v>EL403160PL-XXL</v>
      </c>
      <c r="E700" s="142" t="s">
        <v>2459</v>
      </c>
      <c r="F700" s="142" t="s">
        <v>1395</v>
      </c>
      <c r="G700" s="142" t="s">
        <v>1427</v>
      </c>
      <c r="H700" s="244">
        <v>26.99</v>
      </c>
      <c r="I700" s="159">
        <v>1</v>
      </c>
      <c r="J700" s="159">
        <v>18</v>
      </c>
      <c r="K700" s="160"/>
      <c r="L700" s="161"/>
      <c r="M700" s="162"/>
      <c r="N700" s="159">
        <v>618480049107</v>
      </c>
      <c r="O700" s="153" t="s">
        <v>98</v>
      </c>
      <c r="P700" s="178" t="s">
        <v>2452</v>
      </c>
      <c r="Q700" s="153" t="s">
        <v>2376</v>
      </c>
      <c r="R700" s="153" t="s">
        <v>100</v>
      </c>
      <c r="S700" s="102">
        <v>74185</v>
      </c>
      <c r="T700"/>
    </row>
    <row r="701" spans="1:20" s="57" customFormat="1" ht="15" customHeight="1" x14ac:dyDescent="0.3">
      <c r="A701" s="166">
        <v>2022</v>
      </c>
      <c r="B701" s="140" t="s">
        <v>2449</v>
      </c>
      <c r="C701" s="141" t="s">
        <v>2450</v>
      </c>
      <c r="D701" s="231" t="str">
        <f t="shared" si="25"/>
        <v>EL403130AD-XS</v>
      </c>
      <c r="E701" s="142" t="s">
        <v>2451</v>
      </c>
      <c r="F701" s="142" t="s">
        <v>1395</v>
      </c>
      <c r="G701" s="142" t="s">
        <v>1427</v>
      </c>
      <c r="H701" s="244">
        <v>23.25</v>
      </c>
      <c r="I701" s="159">
        <v>1</v>
      </c>
      <c r="J701" s="159">
        <v>24</v>
      </c>
      <c r="K701" s="160"/>
      <c r="L701" s="161"/>
      <c r="M701" s="162"/>
      <c r="N701" s="159">
        <v>618480049114</v>
      </c>
      <c r="O701" s="153" t="s">
        <v>98</v>
      </c>
      <c r="P701" s="178" t="s">
        <v>2452</v>
      </c>
      <c r="Q701" s="153" t="s">
        <v>2376</v>
      </c>
      <c r="R701" s="153" t="s">
        <v>100</v>
      </c>
      <c r="S701" s="102">
        <v>14889</v>
      </c>
      <c r="T701"/>
    </row>
    <row r="702" spans="1:20" s="57" customFormat="1" ht="15" customHeight="1" x14ac:dyDescent="0.3">
      <c r="A702" s="166">
        <v>2022</v>
      </c>
      <c r="B702" s="140" t="s">
        <v>2383</v>
      </c>
      <c r="C702" s="141" t="s">
        <v>2384</v>
      </c>
      <c r="D702" s="231" t="str">
        <f t="shared" si="25"/>
        <v>EL400625-9/12mo</v>
      </c>
      <c r="E702" s="145" t="s">
        <v>2385</v>
      </c>
      <c r="F702" s="142" t="s">
        <v>1395</v>
      </c>
      <c r="G702" s="142" t="s">
        <v>1427</v>
      </c>
      <c r="H702" s="244">
        <v>20.99</v>
      </c>
      <c r="I702" s="159">
        <v>1</v>
      </c>
      <c r="J702" s="159">
        <v>72</v>
      </c>
      <c r="K702" s="160"/>
      <c r="L702" s="161"/>
      <c r="M702" s="162"/>
      <c r="N702" s="159">
        <v>618480043198</v>
      </c>
      <c r="O702" s="153" t="s">
        <v>98</v>
      </c>
      <c r="P702" s="178" t="s">
        <v>2375</v>
      </c>
      <c r="Q702" s="153" t="s">
        <v>2376</v>
      </c>
      <c r="R702" s="153" t="s">
        <v>100</v>
      </c>
      <c r="S702" s="102">
        <v>86359</v>
      </c>
      <c r="T702"/>
    </row>
    <row r="703" spans="1:20" s="57" customFormat="1" ht="15" customHeight="1" x14ac:dyDescent="0.3">
      <c r="A703" s="166">
        <v>2022</v>
      </c>
      <c r="B703" s="140" t="s">
        <v>2380</v>
      </c>
      <c r="C703" s="141" t="s">
        <v>2381</v>
      </c>
      <c r="D703" s="231" t="str">
        <f t="shared" si="25"/>
        <v>EL400625-6/9mo</v>
      </c>
      <c r="E703" s="145" t="s">
        <v>2382</v>
      </c>
      <c r="F703" s="142" t="s">
        <v>1395</v>
      </c>
      <c r="G703" s="142" t="s">
        <v>1427</v>
      </c>
      <c r="H703" s="244">
        <v>20.99</v>
      </c>
      <c r="I703" s="159">
        <v>1</v>
      </c>
      <c r="J703" s="159">
        <v>72</v>
      </c>
      <c r="K703" s="160"/>
      <c r="L703" s="161"/>
      <c r="M703" s="162"/>
      <c r="N703" s="159">
        <v>618480049169</v>
      </c>
      <c r="O703" s="153" t="s">
        <v>98</v>
      </c>
      <c r="P703" s="178" t="s">
        <v>2375</v>
      </c>
      <c r="Q703" s="153" t="s">
        <v>2376</v>
      </c>
      <c r="R703" s="153" t="s">
        <v>100</v>
      </c>
      <c r="S703" s="102">
        <v>86359</v>
      </c>
      <c r="T703"/>
    </row>
    <row r="704" spans="1:20" s="57" customFormat="1" ht="15" customHeight="1" x14ac:dyDescent="0.3">
      <c r="A704" s="166">
        <v>2022</v>
      </c>
      <c r="B704" s="140" t="s">
        <v>2377</v>
      </c>
      <c r="C704" s="141" t="s">
        <v>2378</v>
      </c>
      <c r="D704" s="231" t="str">
        <f t="shared" si="25"/>
        <v>EL400625-3/6mo</v>
      </c>
      <c r="E704" s="145" t="s">
        <v>2379</v>
      </c>
      <c r="F704" s="142" t="s">
        <v>1395</v>
      </c>
      <c r="G704" s="142" t="s">
        <v>1427</v>
      </c>
      <c r="H704" s="244">
        <v>20.99</v>
      </c>
      <c r="I704" s="159">
        <v>1</v>
      </c>
      <c r="J704" s="159">
        <v>72</v>
      </c>
      <c r="K704" s="160"/>
      <c r="L704" s="161"/>
      <c r="M704" s="162"/>
      <c r="N704" s="159">
        <v>618480048698</v>
      </c>
      <c r="O704" s="153" t="s">
        <v>98</v>
      </c>
      <c r="P704" s="178" t="s">
        <v>2375</v>
      </c>
      <c r="Q704" s="153" t="s">
        <v>2376</v>
      </c>
      <c r="R704" s="153" t="s">
        <v>100</v>
      </c>
      <c r="S704" s="102">
        <v>86359</v>
      </c>
      <c r="T704"/>
    </row>
    <row r="705" spans="1:20" s="57" customFormat="1" ht="15" customHeight="1" x14ac:dyDescent="0.3">
      <c r="A705" s="166">
        <v>2022</v>
      </c>
      <c r="B705" s="140" t="s">
        <v>2389</v>
      </c>
      <c r="C705" s="141" t="s">
        <v>2390</v>
      </c>
      <c r="D705" s="231" t="str">
        <f t="shared" si="25"/>
        <v>EL400625-18/24mo</v>
      </c>
      <c r="E705" s="145" t="s">
        <v>2391</v>
      </c>
      <c r="F705" s="142" t="s">
        <v>1395</v>
      </c>
      <c r="G705" s="142" t="s">
        <v>1427</v>
      </c>
      <c r="H705" s="244">
        <v>20.99</v>
      </c>
      <c r="I705" s="159">
        <v>1</v>
      </c>
      <c r="J705" s="159">
        <v>72</v>
      </c>
      <c r="K705" s="160"/>
      <c r="L705" s="161"/>
      <c r="M705" s="162"/>
      <c r="N705" s="159">
        <v>618480048681</v>
      </c>
      <c r="O705" s="153" t="s">
        <v>98</v>
      </c>
      <c r="P705" s="178" t="s">
        <v>2375</v>
      </c>
      <c r="Q705" s="153" t="s">
        <v>2376</v>
      </c>
      <c r="R705" s="153" t="s">
        <v>100</v>
      </c>
      <c r="S705" s="102">
        <v>86359</v>
      </c>
      <c r="T705"/>
    </row>
    <row r="706" spans="1:20" s="57" customFormat="1" ht="15" customHeight="1" x14ac:dyDescent="0.3">
      <c r="A706" s="166">
        <v>2022</v>
      </c>
      <c r="B706" s="140" t="s">
        <v>2386</v>
      </c>
      <c r="C706" s="141" t="s">
        <v>2387</v>
      </c>
      <c r="D706" s="231" t="str">
        <f t="shared" si="25"/>
        <v>EL400625-12/18mo</v>
      </c>
      <c r="E706" s="145" t="s">
        <v>2388</v>
      </c>
      <c r="F706" s="142" t="s">
        <v>1395</v>
      </c>
      <c r="G706" s="142" t="s">
        <v>1427</v>
      </c>
      <c r="H706" s="244">
        <v>20.99</v>
      </c>
      <c r="I706" s="159">
        <v>1</v>
      </c>
      <c r="J706" s="159">
        <v>72</v>
      </c>
      <c r="K706" s="160"/>
      <c r="L706" s="161"/>
      <c r="M706" s="162"/>
      <c r="N706" s="159">
        <v>618480048674</v>
      </c>
      <c r="O706" s="153" t="s">
        <v>98</v>
      </c>
      <c r="P706" s="178" t="s">
        <v>2375</v>
      </c>
      <c r="Q706" s="153" t="s">
        <v>2376</v>
      </c>
      <c r="R706" s="153" t="s">
        <v>100</v>
      </c>
      <c r="S706" s="102">
        <v>86359</v>
      </c>
      <c r="T706"/>
    </row>
    <row r="707" spans="1:20" s="57" customFormat="1" ht="15" customHeight="1" x14ac:dyDescent="0.3">
      <c r="A707" s="166">
        <v>2022</v>
      </c>
      <c r="B707" s="140" t="s">
        <v>2372</v>
      </c>
      <c r="C707" s="141" t="s">
        <v>2373</v>
      </c>
      <c r="D707" s="231" t="str">
        <f t="shared" si="25"/>
        <v>EL400625-0/3mo</v>
      </c>
      <c r="E707" s="145" t="s">
        <v>2374</v>
      </c>
      <c r="F707" s="142" t="s">
        <v>1395</v>
      </c>
      <c r="G707" s="142" t="s">
        <v>1427</v>
      </c>
      <c r="H707" s="244">
        <v>20.99</v>
      </c>
      <c r="I707" s="159">
        <v>1</v>
      </c>
      <c r="J707" s="159">
        <v>72</v>
      </c>
      <c r="K707" s="160"/>
      <c r="L707" s="161"/>
      <c r="M707" s="162"/>
      <c r="N707" s="159">
        <v>618480049152</v>
      </c>
      <c r="O707" s="153" t="s">
        <v>98</v>
      </c>
      <c r="P707" s="178" t="s">
        <v>2375</v>
      </c>
      <c r="Q707" s="153" t="s">
        <v>2376</v>
      </c>
      <c r="R707" s="153" t="s">
        <v>100</v>
      </c>
      <c r="S707" s="102">
        <v>86359</v>
      </c>
      <c r="T707"/>
    </row>
    <row r="708" spans="1:20" s="57" customFormat="1" ht="15" customHeight="1" x14ac:dyDescent="0.3">
      <c r="A708" s="166">
        <v>2022</v>
      </c>
      <c r="B708" s="140" t="s">
        <v>2417</v>
      </c>
      <c r="C708" s="141" t="s">
        <v>2418</v>
      </c>
      <c r="D708" s="231" t="str">
        <f t="shared" si="25"/>
        <v>EL400622CH-XS</v>
      </c>
      <c r="E708" s="142" t="s">
        <v>2419</v>
      </c>
      <c r="F708" s="142" t="s">
        <v>1395</v>
      </c>
      <c r="G708" s="142" t="s">
        <v>1427</v>
      </c>
      <c r="H708" s="244">
        <v>23.25</v>
      </c>
      <c r="I708" s="159">
        <v>1</v>
      </c>
      <c r="J708" s="159">
        <v>24</v>
      </c>
      <c r="K708" s="160"/>
      <c r="L708" s="161"/>
      <c r="M708" s="162"/>
      <c r="N708" s="159">
        <v>618480049565</v>
      </c>
      <c r="O708" s="153" t="s">
        <v>98</v>
      </c>
      <c r="P708" s="178" t="s">
        <v>2420</v>
      </c>
      <c r="Q708" s="153" t="s">
        <v>2376</v>
      </c>
      <c r="R708" s="153" t="s">
        <v>100</v>
      </c>
      <c r="S708" s="102">
        <v>77454</v>
      </c>
      <c r="T708"/>
    </row>
    <row r="709" spans="1:20" s="57" customFormat="1" ht="15" customHeight="1" x14ac:dyDescent="0.3">
      <c r="A709" s="166">
        <v>2022</v>
      </c>
      <c r="B709" s="140" t="s">
        <v>2430</v>
      </c>
      <c r="C709" s="141" t="s">
        <v>2431</v>
      </c>
      <c r="D709" s="231" t="str">
        <f t="shared" si="25"/>
        <v>EL400622CH-XL</v>
      </c>
      <c r="E709" s="142" t="s">
        <v>2432</v>
      </c>
      <c r="F709" s="142" t="s">
        <v>1395</v>
      </c>
      <c r="G709" s="142" t="s">
        <v>1427</v>
      </c>
      <c r="H709" s="244">
        <v>23.25</v>
      </c>
      <c r="I709" s="159">
        <v>1</v>
      </c>
      <c r="J709" s="159">
        <v>24</v>
      </c>
      <c r="K709" s="160"/>
      <c r="L709" s="161"/>
      <c r="M709" s="162"/>
      <c r="N709" s="159">
        <v>618480049558</v>
      </c>
      <c r="O709" s="153" t="s">
        <v>98</v>
      </c>
      <c r="P709" s="178" t="s">
        <v>2420</v>
      </c>
      <c r="Q709" s="153" t="s">
        <v>2376</v>
      </c>
      <c r="R709" s="153" t="s">
        <v>100</v>
      </c>
      <c r="S709" s="102">
        <v>77454</v>
      </c>
      <c r="T709"/>
    </row>
    <row r="710" spans="1:20" s="57" customFormat="1" ht="15" customHeight="1" x14ac:dyDescent="0.3">
      <c r="A710" s="166">
        <v>2024</v>
      </c>
      <c r="B710" s="140" t="s">
        <v>2407</v>
      </c>
      <c r="C710" s="141" t="s">
        <v>2408</v>
      </c>
      <c r="D710" s="231" t="str">
        <f t="shared" si="25"/>
        <v>EL400622TD-18MO</v>
      </c>
      <c r="E710" s="145" t="s">
        <v>2409</v>
      </c>
      <c r="F710" s="142" t="s">
        <v>1395</v>
      </c>
      <c r="G710" s="142" t="s">
        <v>1427</v>
      </c>
      <c r="H710" s="245">
        <v>20.99</v>
      </c>
      <c r="I710" s="166">
        <v>1</v>
      </c>
      <c r="J710" s="166"/>
      <c r="K710" s="160"/>
      <c r="L710" s="170"/>
      <c r="M710" s="162"/>
      <c r="N710" s="169">
        <v>889851391167</v>
      </c>
      <c r="O710" s="153" t="s">
        <v>320</v>
      </c>
      <c r="P710" s="181" t="s">
        <v>2410</v>
      </c>
      <c r="Q710" s="153" t="s">
        <v>2376</v>
      </c>
      <c r="R710" s="142" t="s">
        <v>161</v>
      </c>
      <c r="S710" s="102"/>
      <c r="T710"/>
    </row>
    <row r="711" spans="1:20" s="57" customFormat="1" ht="15" customHeight="1" x14ac:dyDescent="0.3">
      <c r="A711" s="166">
        <v>2022</v>
      </c>
      <c r="B711" s="140" t="s">
        <v>2421</v>
      </c>
      <c r="C711" s="141" t="s">
        <v>2422</v>
      </c>
      <c r="D711" s="231" t="str">
        <f t="shared" si="25"/>
        <v>EL400622CH-S</v>
      </c>
      <c r="E711" s="142" t="s">
        <v>2423</v>
      </c>
      <c r="F711" s="142" t="s">
        <v>1395</v>
      </c>
      <c r="G711" s="142" t="s">
        <v>1427</v>
      </c>
      <c r="H711" s="244">
        <v>23.25</v>
      </c>
      <c r="I711" s="159">
        <v>1</v>
      </c>
      <c r="J711" s="159">
        <v>24</v>
      </c>
      <c r="K711" s="160"/>
      <c r="L711" s="161"/>
      <c r="M711" s="162"/>
      <c r="N711" s="159">
        <v>618480049541</v>
      </c>
      <c r="O711" s="153" t="s">
        <v>98</v>
      </c>
      <c r="P711" s="178" t="s">
        <v>2420</v>
      </c>
      <c r="Q711" s="153" t="s">
        <v>2376</v>
      </c>
      <c r="R711" s="153" t="s">
        <v>100</v>
      </c>
      <c r="S711" s="102">
        <v>77454</v>
      </c>
      <c r="T711"/>
    </row>
    <row r="712" spans="1:20" s="57" customFormat="1" ht="15" customHeight="1" x14ac:dyDescent="0.3">
      <c r="A712" s="166">
        <v>2022</v>
      </c>
      <c r="B712" s="140" t="s">
        <v>2424</v>
      </c>
      <c r="C712" s="141" t="s">
        <v>2425</v>
      </c>
      <c r="D712" s="231" t="str">
        <f t="shared" si="25"/>
        <v>EL400622CH-M</v>
      </c>
      <c r="E712" s="142" t="s">
        <v>2426</v>
      </c>
      <c r="F712" s="142" t="s">
        <v>1395</v>
      </c>
      <c r="G712" s="142" t="s">
        <v>1427</v>
      </c>
      <c r="H712" s="244">
        <v>23.25</v>
      </c>
      <c r="I712" s="159">
        <v>1</v>
      </c>
      <c r="J712" s="159">
        <v>24</v>
      </c>
      <c r="K712" s="160"/>
      <c r="L712" s="161"/>
      <c r="M712" s="162"/>
      <c r="N712" s="159">
        <v>618480043174</v>
      </c>
      <c r="O712" s="153" t="s">
        <v>98</v>
      </c>
      <c r="P712" s="178" t="s">
        <v>2420</v>
      </c>
      <c r="Q712" s="153" t="s">
        <v>2376</v>
      </c>
      <c r="R712" s="153" t="s">
        <v>100</v>
      </c>
      <c r="S712" s="102">
        <v>77454</v>
      </c>
      <c r="T712"/>
    </row>
    <row r="713" spans="1:20" s="57" customFormat="1" ht="15" customHeight="1" x14ac:dyDescent="0.3">
      <c r="A713" s="166">
        <v>2022</v>
      </c>
      <c r="B713" s="140" t="s">
        <v>2427</v>
      </c>
      <c r="C713" s="141" t="s">
        <v>2428</v>
      </c>
      <c r="D713" s="231" t="str">
        <f t="shared" si="25"/>
        <v>EL400622CH-L</v>
      </c>
      <c r="E713" s="142" t="s">
        <v>2429</v>
      </c>
      <c r="F713" s="142" t="s">
        <v>1395</v>
      </c>
      <c r="G713" s="142" t="s">
        <v>1427</v>
      </c>
      <c r="H713" s="244">
        <v>23.25</v>
      </c>
      <c r="I713" s="159">
        <v>1</v>
      </c>
      <c r="J713" s="159">
        <v>24</v>
      </c>
      <c r="K713" s="160"/>
      <c r="L713" s="161"/>
      <c r="M713" s="162"/>
      <c r="N713" s="159">
        <v>618480049534</v>
      </c>
      <c r="O713" s="153" t="s">
        <v>98</v>
      </c>
      <c r="P713" s="178" t="s">
        <v>2420</v>
      </c>
      <c r="Q713" s="153" t="s">
        <v>2376</v>
      </c>
      <c r="R713" s="153" t="s">
        <v>100</v>
      </c>
      <c r="S713" s="102">
        <v>77454</v>
      </c>
      <c r="T713"/>
    </row>
    <row r="714" spans="1:20" s="57" customFormat="1" ht="15" customHeight="1" x14ac:dyDescent="0.3">
      <c r="A714" s="166">
        <v>2022</v>
      </c>
      <c r="B714" s="140" t="s">
        <v>2414</v>
      </c>
      <c r="C714" s="141" t="s">
        <v>2415</v>
      </c>
      <c r="D714" s="231" t="str">
        <f t="shared" si="25"/>
        <v>EL400622TD-4T</v>
      </c>
      <c r="E714" s="145" t="s">
        <v>2416</v>
      </c>
      <c r="F714" s="142" t="s">
        <v>1395</v>
      </c>
      <c r="G714" s="142" t="s">
        <v>1427</v>
      </c>
      <c r="H714" s="244">
        <v>20.99</v>
      </c>
      <c r="I714" s="159">
        <v>1</v>
      </c>
      <c r="J714" s="159">
        <v>24</v>
      </c>
      <c r="K714" s="160"/>
      <c r="L714" s="161"/>
      <c r="M714" s="162"/>
      <c r="N714" s="159">
        <v>618480046199</v>
      </c>
      <c r="O714" s="153" t="s">
        <v>98</v>
      </c>
      <c r="P714" s="178" t="s">
        <v>2410</v>
      </c>
      <c r="Q714" s="153" t="s">
        <v>2376</v>
      </c>
      <c r="R714" s="153" t="s">
        <v>100</v>
      </c>
      <c r="S714" s="102">
        <v>77453</v>
      </c>
      <c r="T714"/>
    </row>
    <row r="715" spans="1:20" s="57" customFormat="1" ht="15" customHeight="1" x14ac:dyDescent="0.3">
      <c r="A715" s="166">
        <v>2022</v>
      </c>
      <c r="B715" s="140" t="s">
        <v>2411</v>
      </c>
      <c r="C715" s="141" t="s">
        <v>2412</v>
      </c>
      <c r="D715" s="231" t="str">
        <f t="shared" si="25"/>
        <v>EL400622TD-2T</v>
      </c>
      <c r="E715" s="145" t="s">
        <v>2413</v>
      </c>
      <c r="F715" s="142" t="s">
        <v>1395</v>
      </c>
      <c r="G715" s="142" t="s">
        <v>1427</v>
      </c>
      <c r="H715" s="244">
        <v>20.99</v>
      </c>
      <c r="I715" s="159">
        <v>1</v>
      </c>
      <c r="J715" s="159">
        <v>24</v>
      </c>
      <c r="K715" s="160"/>
      <c r="L715" s="161"/>
      <c r="M715" s="162"/>
      <c r="N715" s="159">
        <v>618480049527</v>
      </c>
      <c r="O715" s="153" t="s">
        <v>98</v>
      </c>
      <c r="P715" s="178" t="s">
        <v>2410</v>
      </c>
      <c r="Q715" s="153" t="s">
        <v>2376</v>
      </c>
      <c r="R715" s="153" t="s">
        <v>100</v>
      </c>
      <c r="S715" s="102">
        <v>77453</v>
      </c>
      <c r="T715"/>
    </row>
    <row r="716" spans="1:20" s="57" customFormat="1" ht="15" customHeight="1" x14ac:dyDescent="0.3">
      <c r="A716" s="166">
        <v>2022</v>
      </c>
      <c r="B716" s="140" t="s">
        <v>2433</v>
      </c>
      <c r="C716" s="141" t="s">
        <v>2434</v>
      </c>
      <c r="D716" s="231" t="str">
        <f t="shared" si="25"/>
        <v>EL400621-XS</v>
      </c>
      <c r="E716" s="145" t="s">
        <v>2435</v>
      </c>
      <c r="F716" s="142" t="s">
        <v>1395</v>
      </c>
      <c r="G716" s="142" t="s">
        <v>1427</v>
      </c>
      <c r="H716" s="244">
        <v>29.99</v>
      </c>
      <c r="I716" s="159">
        <v>1</v>
      </c>
      <c r="J716" s="159">
        <v>24</v>
      </c>
      <c r="K716" s="160"/>
      <c r="L716" s="161"/>
      <c r="M716" s="162"/>
      <c r="N716" s="159">
        <v>618480049510</v>
      </c>
      <c r="O716" s="153" t="s">
        <v>98</v>
      </c>
      <c r="P716" s="178" t="s">
        <v>2436</v>
      </c>
      <c r="Q716" s="153" t="s">
        <v>2376</v>
      </c>
      <c r="R716" s="153" t="s">
        <v>100</v>
      </c>
      <c r="S716" s="102">
        <v>77455</v>
      </c>
      <c r="T716"/>
    </row>
    <row r="717" spans="1:20" s="57" customFormat="1" ht="15" customHeight="1" x14ac:dyDescent="0.3">
      <c r="A717" s="166">
        <v>2022</v>
      </c>
      <c r="B717" s="140" t="s">
        <v>2446</v>
      </c>
      <c r="C717" s="141" t="s">
        <v>2447</v>
      </c>
      <c r="D717" s="231" t="str">
        <f t="shared" si="25"/>
        <v>EL400621-XL</v>
      </c>
      <c r="E717" s="145" t="s">
        <v>2448</v>
      </c>
      <c r="F717" s="142" t="s">
        <v>1395</v>
      </c>
      <c r="G717" s="142" t="s">
        <v>1427</v>
      </c>
      <c r="H717" s="244">
        <v>29.99</v>
      </c>
      <c r="I717" s="159">
        <v>1</v>
      </c>
      <c r="J717" s="159">
        <v>24</v>
      </c>
      <c r="K717" s="160"/>
      <c r="L717" s="161"/>
      <c r="M717" s="162"/>
      <c r="N717" s="159">
        <v>618480049503</v>
      </c>
      <c r="O717" s="153" t="s">
        <v>98</v>
      </c>
      <c r="P717" s="178" t="s">
        <v>2436</v>
      </c>
      <c r="Q717" s="153" t="s">
        <v>2376</v>
      </c>
      <c r="R717" s="153" t="s">
        <v>100</v>
      </c>
      <c r="S717" s="102">
        <v>77455</v>
      </c>
      <c r="T717"/>
    </row>
    <row r="718" spans="1:20" s="57" customFormat="1" ht="15" customHeight="1" x14ac:dyDescent="0.3">
      <c r="A718" s="166">
        <v>2022</v>
      </c>
      <c r="B718" s="140" t="s">
        <v>2437</v>
      </c>
      <c r="C718" s="141" t="s">
        <v>2438</v>
      </c>
      <c r="D718" s="231" t="str">
        <f t="shared" si="25"/>
        <v>EL400621-S</v>
      </c>
      <c r="E718" s="145" t="s">
        <v>2439</v>
      </c>
      <c r="F718" s="142" t="s">
        <v>1395</v>
      </c>
      <c r="G718" s="142" t="s">
        <v>1427</v>
      </c>
      <c r="H718" s="244">
        <v>29.99</v>
      </c>
      <c r="I718" s="159">
        <v>1</v>
      </c>
      <c r="J718" s="159">
        <v>24</v>
      </c>
      <c r="K718" s="160"/>
      <c r="L718" s="161"/>
      <c r="M718" s="162"/>
      <c r="N718" s="159">
        <v>618480043167</v>
      </c>
      <c r="O718" s="153" t="s">
        <v>98</v>
      </c>
      <c r="P718" s="178" t="s">
        <v>2436</v>
      </c>
      <c r="Q718" s="153" t="s">
        <v>2376</v>
      </c>
      <c r="R718" s="153" t="s">
        <v>100</v>
      </c>
      <c r="S718" s="102">
        <v>77455</v>
      </c>
      <c r="T718"/>
    </row>
    <row r="719" spans="1:20" s="57" customFormat="1" ht="15" customHeight="1" x14ac:dyDescent="0.3">
      <c r="A719" s="166">
        <v>2022</v>
      </c>
      <c r="B719" s="140" t="s">
        <v>2440</v>
      </c>
      <c r="C719" s="141" t="s">
        <v>2441</v>
      </c>
      <c r="D719" s="231" t="str">
        <f t="shared" si="25"/>
        <v>EL400621-M</v>
      </c>
      <c r="E719" s="145" t="s">
        <v>2442</v>
      </c>
      <c r="F719" s="142" t="s">
        <v>1395</v>
      </c>
      <c r="G719" s="142" t="s">
        <v>1427</v>
      </c>
      <c r="H719" s="244">
        <v>29.99</v>
      </c>
      <c r="I719" s="159">
        <v>1</v>
      </c>
      <c r="J719" s="159">
        <v>24</v>
      </c>
      <c r="K719" s="160"/>
      <c r="L719" s="161"/>
      <c r="M719" s="162"/>
      <c r="N719" s="159">
        <v>618480049497</v>
      </c>
      <c r="O719" s="153" t="s">
        <v>98</v>
      </c>
      <c r="P719" s="178" t="s">
        <v>2436</v>
      </c>
      <c r="Q719" s="153" t="s">
        <v>2376</v>
      </c>
      <c r="R719" s="153" t="s">
        <v>100</v>
      </c>
      <c r="S719" s="102">
        <v>77455</v>
      </c>
      <c r="T719"/>
    </row>
    <row r="720" spans="1:20" s="57" customFormat="1" ht="15" customHeight="1" x14ac:dyDescent="0.3">
      <c r="A720" s="166">
        <v>2022</v>
      </c>
      <c r="B720" s="140" t="s">
        <v>2443</v>
      </c>
      <c r="C720" s="141" t="s">
        <v>2444</v>
      </c>
      <c r="D720" s="231" t="str">
        <f t="shared" si="25"/>
        <v>EL400621-L</v>
      </c>
      <c r="E720" s="145" t="s">
        <v>2445</v>
      </c>
      <c r="F720" s="142" t="s">
        <v>1395</v>
      </c>
      <c r="G720" s="142" t="s">
        <v>1427</v>
      </c>
      <c r="H720" s="244">
        <v>29.99</v>
      </c>
      <c r="I720" s="159">
        <v>1</v>
      </c>
      <c r="J720" s="159">
        <v>24</v>
      </c>
      <c r="K720" s="160"/>
      <c r="L720" s="161"/>
      <c r="M720" s="162"/>
      <c r="N720" s="159">
        <v>618480049480</v>
      </c>
      <c r="O720" s="153" t="s">
        <v>98</v>
      </c>
      <c r="P720" s="178" t="s">
        <v>2436</v>
      </c>
      <c r="Q720" s="153" t="s">
        <v>2376</v>
      </c>
      <c r="R720" s="153" t="s">
        <v>100</v>
      </c>
      <c r="S720" s="102">
        <v>77455</v>
      </c>
      <c r="T720"/>
    </row>
    <row r="721" spans="1:20" s="57" customFormat="1" ht="15" customHeight="1" x14ac:dyDescent="0.3">
      <c r="A721" s="166">
        <v>2021</v>
      </c>
      <c r="B721" s="140" t="s">
        <v>2475</v>
      </c>
      <c r="C721" s="141" t="s">
        <v>2476</v>
      </c>
      <c r="D721" s="231" t="str">
        <f t="shared" si="25"/>
        <v>EL400620CH-XS</v>
      </c>
      <c r="E721" s="142" t="s">
        <v>2477</v>
      </c>
      <c r="F721" s="142" t="s">
        <v>1395</v>
      </c>
      <c r="G721" s="142" t="s">
        <v>1427</v>
      </c>
      <c r="H721" s="244">
        <v>23.25</v>
      </c>
      <c r="I721" s="159">
        <v>1</v>
      </c>
      <c r="J721" s="159">
        <v>12</v>
      </c>
      <c r="K721" s="160"/>
      <c r="L721" s="161"/>
      <c r="M721" s="162"/>
      <c r="N721" s="159">
        <v>618480046281</v>
      </c>
      <c r="O721" s="153" t="s">
        <v>104</v>
      </c>
      <c r="P721" s="178" t="s">
        <v>2467</v>
      </c>
      <c r="Q721" s="153" t="s">
        <v>2376</v>
      </c>
      <c r="R721" s="153" t="s">
        <v>100</v>
      </c>
      <c r="S721" s="102">
        <v>70642</v>
      </c>
      <c r="T721"/>
    </row>
    <row r="722" spans="1:20" s="57" customFormat="1" ht="15" customHeight="1" x14ac:dyDescent="0.3">
      <c r="A722" s="166">
        <v>2021</v>
      </c>
      <c r="B722" s="140" t="s">
        <v>2487</v>
      </c>
      <c r="C722" s="141" t="s">
        <v>2488</v>
      </c>
      <c r="D722" s="231" t="str">
        <f t="shared" si="25"/>
        <v>EL400620CH-XL</v>
      </c>
      <c r="E722" s="142" t="s">
        <v>2489</v>
      </c>
      <c r="F722" s="142" t="s">
        <v>1395</v>
      </c>
      <c r="G722" s="142" t="s">
        <v>1427</v>
      </c>
      <c r="H722" s="244">
        <v>23.25</v>
      </c>
      <c r="I722" s="159">
        <v>1</v>
      </c>
      <c r="J722" s="159">
        <v>12</v>
      </c>
      <c r="K722" s="160"/>
      <c r="L722" s="161"/>
      <c r="M722" s="162"/>
      <c r="N722" s="159">
        <v>618480046298</v>
      </c>
      <c r="O722" s="153" t="s">
        <v>104</v>
      </c>
      <c r="P722" s="178" t="s">
        <v>2467</v>
      </c>
      <c r="Q722" s="153" t="s">
        <v>2376</v>
      </c>
      <c r="R722" s="153" t="s">
        <v>100</v>
      </c>
      <c r="S722" s="102">
        <v>70642</v>
      </c>
      <c r="T722"/>
    </row>
    <row r="723" spans="1:20" s="57" customFormat="1" ht="15" customHeight="1" x14ac:dyDescent="0.3">
      <c r="A723" s="166">
        <v>2024</v>
      </c>
      <c r="B723" s="140" t="s">
        <v>2464</v>
      </c>
      <c r="C723" s="141" t="s">
        <v>2465</v>
      </c>
      <c r="D723" s="231" t="str">
        <f t="shared" si="25"/>
        <v>EL400620TD-18MO</v>
      </c>
      <c r="E723" s="145" t="s">
        <v>2466</v>
      </c>
      <c r="F723" s="142" t="s">
        <v>1395</v>
      </c>
      <c r="G723" s="142" t="s">
        <v>1427</v>
      </c>
      <c r="H723" s="245">
        <v>20.99</v>
      </c>
      <c r="I723" s="166">
        <v>1</v>
      </c>
      <c r="J723" s="166"/>
      <c r="K723" s="160"/>
      <c r="L723" s="170"/>
      <c r="M723" s="162"/>
      <c r="N723" s="169">
        <v>889851391105</v>
      </c>
      <c r="O723" s="153" t="s">
        <v>320</v>
      </c>
      <c r="P723" s="181" t="s">
        <v>2467</v>
      </c>
      <c r="Q723" s="153" t="s">
        <v>2376</v>
      </c>
      <c r="R723" s="142" t="s">
        <v>161</v>
      </c>
      <c r="S723" s="102"/>
      <c r="T723"/>
    </row>
    <row r="724" spans="1:20" s="57" customFormat="1" ht="15" customHeight="1" x14ac:dyDescent="0.3">
      <c r="A724" s="166">
        <v>2021</v>
      </c>
      <c r="B724" s="140" t="s">
        <v>2478</v>
      </c>
      <c r="C724" s="141" t="s">
        <v>2479</v>
      </c>
      <c r="D724" s="231" t="str">
        <f t="shared" si="25"/>
        <v>EL400620CH-S</v>
      </c>
      <c r="E724" s="142" t="s">
        <v>2480</v>
      </c>
      <c r="F724" s="142" t="s">
        <v>1395</v>
      </c>
      <c r="G724" s="142" t="s">
        <v>1427</v>
      </c>
      <c r="H724" s="244">
        <v>23.25</v>
      </c>
      <c r="I724" s="159">
        <v>1</v>
      </c>
      <c r="J724" s="159">
        <v>12</v>
      </c>
      <c r="K724" s="160"/>
      <c r="L724" s="161"/>
      <c r="M724" s="162"/>
      <c r="N724" s="159">
        <v>618480046274</v>
      </c>
      <c r="O724" s="153" t="s">
        <v>104</v>
      </c>
      <c r="P724" s="178" t="s">
        <v>2467</v>
      </c>
      <c r="Q724" s="153" t="s">
        <v>2376</v>
      </c>
      <c r="R724" s="153" t="s">
        <v>100</v>
      </c>
      <c r="S724" s="102">
        <v>70642</v>
      </c>
      <c r="T724"/>
    </row>
    <row r="725" spans="1:20" s="57" customFormat="1" ht="15" customHeight="1" x14ac:dyDescent="0.3">
      <c r="A725" s="166">
        <v>2021</v>
      </c>
      <c r="B725" s="140" t="s">
        <v>2481</v>
      </c>
      <c r="C725" s="141" t="s">
        <v>2482</v>
      </c>
      <c r="D725" s="231" t="str">
        <f t="shared" si="25"/>
        <v>EL400620CH-M</v>
      </c>
      <c r="E725" s="142" t="s">
        <v>2483</v>
      </c>
      <c r="F725" s="142" t="s">
        <v>1395</v>
      </c>
      <c r="G725" s="142" t="s">
        <v>1427</v>
      </c>
      <c r="H725" s="244">
        <v>23.25</v>
      </c>
      <c r="I725" s="159">
        <v>1</v>
      </c>
      <c r="J725" s="159">
        <v>12</v>
      </c>
      <c r="K725" s="160"/>
      <c r="L725" s="161"/>
      <c r="M725" s="162"/>
      <c r="N725" s="159">
        <v>618480043150</v>
      </c>
      <c r="O725" s="153" t="s">
        <v>104</v>
      </c>
      <c r="P725" s="178" t="s">
        <v>2467</v>
      </c>
      <c r="Q725" s="153" t="s">
        <v>2376</v>
      </c>
      <c r="R725" s="153" t="s">
        <v>100</v>
      </c>
      <c r="S725" s="102">
        <v>70642</v>
      </c>
      <c r="T725"/>
    </row>
    <row r="726" spans="1:20" s="57" customFormat="1" ht="15" customHeight="1" x14ac:dyDescent="0.3">
      <c r="A726" s="166">
        <v>2021</v>
      </c>
      <c r="B726" s="140" t="s">
        <v>2484</v>
      </c>
      <c r="C726" s="141" t="s">
        <v>2485</v>
      </c>
      <c r="D726" s="231" t="str">
        <f t="shared" si="25"/>
        <v>EL400620CH-L</v>
      </c>
      <c r="E726" s="142" t="s">
        <v>2486</v>
      </c>
      <c r="F726" s="142" t="s">
        <v>1395</v>
      </c>
      <c r="G726" s="142" t="s">
        <v>1427</v>
      </c>
      <c r="H726" s="244">
        <v>23.25</v>
      </c>
      <c r="I726" s="159">
        <v>1</v>
      </c>
      <c r="J726" s="159">
        <v>12</v>
      </c>
      <c r="K726" s="160"/>
      <c r="L726" s="161"/>
      <c r="M726" s="162"/>
      <c r="N726" s="159">
        <v>618480046267</v>
      </c>
      <c r="O726" s="153" t="s">
        <v>104</v>
      </c>
      <c r="P726" s="178" t="s">
        <v>2467</v>
      </c>
      <c r="Q726" s="153" t="s">
        <v>2376</v>
      </c>
      <c r="R726" s="153" t="s">
        <v>100</v>
      </c>
      <c r="S726" s="102">
        <v>70642</v>
      </c>
      <c r="T726"/>
    </row>
    <row r="727" spans="1:20" s="57" customFormat="1" ht="15" customHeight="1" x14ac:dyDescent="0.3">
      <c r="A727" s="166">
        <v>2021</v>
      </c>
      <c r="B727" s="140" t="s">
        <v>2472</v>
      </c>
      <c r="C727" s="141" t="s">
        <v>2473</v>
      </c>
      <c r="D727" s="231" t="str">
        <f t="shared" si="25"/>
        <v>EL400620TD-4T</v>
      </c>
      <c r="E727" s="145" t="s">
        <v>2474</v>
      </c>
      <c r="F727" s="142" t="s">
        <v>1395</v>
      </c>
      <c r="G727" s="142" t="s">
        <v>1427</v>
      </c>
      <c r="H727" s="244">
        <v>20.99</v>
      </c>
      <c r="I727" s="159">
        <v>1</v>
      </c>
      <c r="J727" s="159">
        <v>12</v>
      </c>
      <c r="K727" s="160"/>
      <c r="L727" s="161"/>
      <c r="M727" s="162"/>
      <c r="N727" s="159">
        <v>618480046311</v>
      </c>
      <c r="O727" s="153" t="s">
        <v>104</v>
      </c>
      <c r="P727" s="178" t="s">
        <v>2471</v>
      </c>
      <c r="Q727" s="153" t="s">
        <v>2376</v>
      </c>
      <c r="R727" s="153" t="s">
        <v>100</v>
      </c>
      <c r="S727" s="102">
        <v>70641</v>
      </c>
      <c r="T727"/>
    </row>
    <row r="728" spans="1:20" s="57" customFormat="1" ht="15" customHeight="1" x14ac:dyDescent="0.3">
      <c r="A728" s="166">
        <v>2021</v>
      </c>
      <c r="B728" s="140" t="s">
        <v>2468</v>
      </c>
      <c r="C728" s="141" t="s">
        <v>2469</v>
      </c>
      <c r="D728" s="231" t="str">
        <f t="shared" si="25"/>
        <v>EL400620TD-2T</v>
      </c>
      <c r="E728" s="145" t="s">
        <v>2470</v>
      </c>
      <c r="F728" s="142" t="s">
        <v>1395</v>
      </c>
      <c r="G728" s="142" t="s">
        <v>1427</v>
      </c>
      <c r="H728" s="244">
        <v>20.99</v>
      </c>
      <c r="I728" s="159">
        <v>1</v>
      </c>
      <c r="J728" s="159">
        <v>12</v>
      </c>
      <c r="K728" s="160"/>
      <c r="L728" s="161"/>
      <c r="M728" s="162"/>
      <c r="N728" s="159">
        <v>618480046304</v>
      </c>
      <c r="O728" s="153" t="s">
        <v>104</v>
      </c>
      <c r="P728" s="178" t="s">
        <v>2471</v>
      </c>
      <c r="Q728" s="153" t="s">
        <v>2376</v>
      </c>
      <c r="R728" s="153" t="s">
        <v>100</v>
      </c>
      <c r="S728" s="102">
        <v>70641</v>
      </c>
      <c r="T728"/>
    </row>
    <row r="729" spans="1:20" s="57" customFormat="1" ht="15" customHeight="1" x14ac:dyDescent="0.3">
      <c r="A729" s="166">
        <v>2021</v>
      </c>
      <c r="B729" s="140" t="s">
        <v>2490</v>
      </c>
      <c r="C729" s="141" t="s">
        <v>2491</v>
      </c>
      <c r="D729" s="231" t="str">
        <f t="shared" si="25"/>
        <v>EL400619AD-XS</v>
      </c>
      <c r="E729" s="145" t="s">
        <v>2492</v>
      </c>
      <c r="F729" s="142" t="s">
        <v>1395</v>
      </c>
      <c r="G729" s="142" t="s">
        <v>1427</v>
      </c>
      <c r="H729" s="244">
        <v>33.25</v>
      </c>
      <c r="I729" s="159">
        <v>1</v>
      </c>
      <c r="J729" s="159">
        <v>12</v>
      </c>
      <c r="K729" s="160"/>
      <c r="L729" s="161"/>
      <c r="M729" s="162"/>
      <c r="N729" s="159">
        <v>618480046250</v>
      </c>
      <c r="O729" s="153" t="s">
        <v>104</v>
      </c>
      <c r="P729" s="178" t="s">
        <v>2493</v>
      </c>
      <c r="Q729" s="153" t="s">
        <v>2376</v>
      </c>
      <c r="R729" s="153" t="s">
        <v>100</v>
      </c>
      <c r="S729" s="102">
        <v>70640</v>
      </c>
      <c r="T729"/>
    </row>
    <row r="730" spans="1:20" s="57" customFormat="1" ht="15" customHeight="1" x14ac:dyDescent="0.3">
      <c r="A730" s="166">
        <v>2021</v>
      </c>
      <c r="B730" s="140" t="s">
        <v>2503</v>
      </c>
      <c r="C730" s="141" t="s">
        <v>2504</v>
      </c>
      <c r="D730" s="231" t="str">
        <f t="shared" si="25"/>
        <v>EL400619AD-XL</v>
      </c>
      <c r="E730" s="145" t="s">
        <v>2505</v>
      </c>
      <c r="F730" s="142" t="s">
        <v>1395</v>
      </c>
      <c r="G730" s="142" t="s">
        <v>1427</v>
      </c>
      <c r="H730" s="244">
        <v>33.25</v>
      </c>
      <c r="I730" s="159">
        <v>1</v>
      </c>
      <c r="J730" s="159">
        <v>12</v>
      </c>
      <c r="K730" s="160"/>
      <c r="L730" s="161"/>
      <c r="M730" s="162"/>
      <c r="N730" s="159">
        <v>618480046243</v>
      </c>
      <c r="O730" s="153" t="s">
        <v>104</v>
      </c>
      <c r="P730" s="178" t="s">
        <v>2493</v>
      </c>
      <c r="Q730" s="153" t="s">
        <v>2376</v>
      </c>
      <c r="R730" s="153" t="s">
        <v>100</v>
      </c>
      <c r="S730" s="102">
        <v>70640</v>
      </c>
      <c r="T730"/>
    </row>
    <row r="731" spans="1:20" s="57" customFormat="1" ht="15" customHeight="1" x14ac:dyDescent="0.3">
      <c r="A731" s="166">
        <v>2021</v>
      </c>
      <c r="B731" s="140" t="s">
        <v>2494</v>
      </c>
      <c r="C731" s="141" t="s">
        <v>2495</v>
      </c>
      <c r="D731" s="231" t="str">
        <f t="shared" si="25"/>
        <v>EL400619AD-S</v>
      </c>
      <c r="E731" s="145" t="s">
        <v>2496</v>
      </c>
      <c r="F731" s="142" t="s">
        <v>1395</v>
      </c>
      <c r="G731" s="142" t="s">
        <v>1427</v>
      </c>
      <c r="H731" s="244">
        <v>33.25</v>
      </c>
      <c r="I731" s="159">
        <v>1</v>
      </c>
      <c r="J731" s="159">
        <v>12</v>
      </c>
      <c r="K731" s="160"/>
      <c r="L731" s="161"/>
      <c r="M731" s="162"/>
      <c r="N731" s="159">
        <v>618480046236</v>
      </c>
      <c r="O731" s="153" t="s">
        <v>104</v>
      </c>
      <c r="P731" s="178" t="s">
        <v>2493</v>
      </c>
      <c r="Q731" s="153" t="s">
        <v>2376</v>
      </c>
      <c r="R731" s="153" t="s">
        <v>100</v>
      </c>
      <c r="S731" s="102">
        <v>70640</v>
      </c>
      <c r="T731"/>
    </row>
    <row r="732" spans="1:20" s="57" customFormat="1" ht="15" customHeight="1" x14ac:dyDescent="0.3">
      <c r="A732" s="166">
        <v>2021</v>
      </c>
      <c r="B732" s="140" t="s">
        <v>2497</v>
      </c>
      <c r="C732" s="141" t="s">
        <v>2498</v>
      </c>
      <c r="D732" s="231" t="str">
        <f t="shared" ref="D732:D741" si="26">HYPERLINK(P732,C732)</f>
        <v>EL400619AD-M</v>
      </c>
      <c r="E732" s="145" t="s">
        <v>2499</v>
      </c>
      <c r="F732" s="142" t="s">
        <v>1395</v>
      </c>
      <c r="G732" s="142" t="s">
        <v>1427</v>
      </c>
      <c r="H732" s="244">
        <v>33.25</v>
      </c>
      <c r="I732" s="159">
        <v>1</v>
      </c>
      <c r="J732" s="159">
        <v>12</v>
      </c>
      <c r="K732" s="160"/>
      <c r="L732" s="161"/>
      <c r="M732" s="162"/>
      <c r="N732" s="159">
        <v>618480043143</v>
      </c>
      <c r="O732" s="153" t="s">
        <v>104</v>
      </c>
      <c r="P732" s="178" t="s">
        <v>2493</v>
      </c>
      <c r="Q732" s="153" t="s">
        <v>2376</v>
      </c>
      <c r="R732" s="153" t="s">
        <v>100</v>
      </c>
      <c r="S732" s="102">
        <v>70640</v>
      </c>
      <c r="T732"/>
    </row>
    <row r="733" spans="1:20" s="57" customFormat="1" ht="15" customHeight="1" x14ac:dyDescent="0.3">
      <c r="A733" s="166">
        <v>2021</v>
      </c>
      <c r="B733" s="140" t="s">
        <v>2500</v>
      </c>
      <c r="C733" s="141" t="s">
        <v>2501</v>
      </c>
      <c r="D733" s="231" t="str">
        <f t="shared" si="26"/>
        <v>EL400619AD-L</v>
      </c>
      <c r="E733" s="145" t="s">
        <v>2502</v>
      </c>
      <c r="F733" s="142" t="s">
        <v>1395</v>
      </c>
      <c r="G733" s="142" t="s">
        <v>1427</v>
      </c>
      <c r="H733" s="244">
        <v>33.25</v>
      </c>
      <c r="I733" s="159">
        <v>1</v>
      </c>
      <c r="J733" s="159">
        <v>12</v>
      </c>
      <c r="K733" s="160"/>
      <c r="L733" s="161"/>
      <c r="M733" s="162"/>
      <c r="N733" s="159">
        <v>618480046205</v>
      </c>
      <c r="O733" s="153" t="s">
        <v>104</v>
      </c>
      <c r="P733" s="178" t="s">
        <v>2493</v>
      </c>
      <c r="Q733" s="153" t="s">
        <v>2376</v>
      </c>
      <c r="R733" s="153" t="s">
        <v>100</v>
      </c>
      <c r="S733" s="102">
        <v>70640</v>
      </c>
      <c r="T733"/>
    </row>
    <row r="734" spans="1:20" s="57" customFormat="1" ht="15" customHeight="1" x14ac:dyDescent="0.3">
      <c r="A734" s="166">
        <v>2023</v>
      </c>
      <c r="B734" s="140" t="s">
        <v>2516</v>
      </c>
      <c r="C734" s="140" t="s">
        <v>2517</v>
      </c>
      <c r="D734" s="231" t="str">
        <f t="shared" si="26"/>
        <v>EL400619PL-4X</v>
      </c>
      <c r="E734" s="145" t="s">
        <v>2518</v>
      </c>
      <c r="F734" s="142" t="s">
        <v>1395</v>
      </c>
      <c r="G734" s="143" t="s">
        <v>1427</v>
      </c>
      <c r="H734" s="244">
        <v>37.99</v>
      </c>
      <c r="I734" s="159">
        <v>1</v>
      </c>
      <c r="J734" s="159"/>
      <c r="K734" s="160"/>
      <c r="L734" s="161"/>
      <c r="M734" s="162"/>
      <c r="N734" s="159">
        <v>889851291054</v>
      </c>
      <c r="O734" s="153" t="s">
        <v>324</v>
      </c>
      <c r="P734" s="181" t="s">
        <v>2509</v>
      </c>
      <c r="Q734" s="153" t="s">
        <v>2376</v>
      </c>
      <c r="R734" s="153" t="s">
        <v>100</v>
      </c>
      <c r="S734" s="102" t="e">
        <v>#N/A</v>
      </c>
      <c r="T734"/>
    </row>
    <row r="735" spans="1:20" s="57" customFormat="1" ht="15" customHeight="1" x14ac:dyDescent="0.3">
      <c r="A735" s="166">
        <v>2023</v>
      </c>
      <c r="B735" s="140" t="s">
        <v>2513</v>
      </c>
      <c r="C735" s="140" t="s">
        <v>2514</v>
      </c>
      <c r="D735" s="231" t="str">
        <f t="shared" si="26"/>
        <v>EL400619PL-3X</v>
      </c>
      <c r="E735" s="145" t="s">
        <v>2515</v>
      </c>
      <c r="F735" s="142" t="s">
        <v>1395</v>
      </c>
      <c r="G735" s="143" t="s">
        <v>1427</v>
      </c>
      <c r="H735" s="244">
        <v>37.99</v>
      </c>
      <c r="I735" s="159">
        <v>1</v>
      </c>
      <c r="J735" s="159"/>
      <c r="K735" s="160"/>
      <c r="L735" s="161"/>
      <c r="M735" s="162"/>
      <c r="N735" s="159">
        <v>618480046229</v>
      </c>
      <c r="O735" s="153" t="s">
        <v>324</v>
      </c>
      <c r="P735" s="181" t="s">
        <v>2509</v>
      </c>
      <c r="Q735" s="153" t="s">
        <v>2376</v>
      </c>
      <c r="R735" s="153" t="s">
        <v>100</v>
      </c>
      <c r="S735" s="102" t="e">
        <v>#N/A</v>
      </c>
      <c r="T735"/>
    </row>
    <row r="736" spans="1:20" s="57" customFormat="1" ht="15" customHeight="1" x14ac:dyDescent="0.3">
      <c r="A736" s="166">
        <v>2021</v>
      </c>
      <c r="B736" s="140" t="s">
        <v>2510</v>
      </c>
      <c r="C736" s="141" t="s">
        <v>2511</v>
      </c>
      <c r="D736" s="231" t="str">
        <f t="shared" si="26"/>
        <v>EL400619PL-2X</v>
      </c>
      <c r="E736" s="145" t="s">
        <v>2512</v>
      </c>
      <c r="F736" s="142" t="s">
        <v>1395</v>
      </c>
      <c r="G736" s="142" t="s">
        <v>1427</v>
      </c>
      <c r="H736" s="244">
        <v>37.99</v>
      </c>
      <c r="I736" s="159">
        <v>1</v>
      </c>
      <c r="J736" s="159">
        <v>12</v>
      </c>
      <c r="K736" s="160"/>
      <c r="L736" s="161"/>
      <c r="M736" s="162"/>
      <c r="N736" s="159">
        <v>618480046229</v>
      </c>
      <c r="O736" s="153" t="s">
        <v>104</v>
      </c>
      <c r="P736" s="178" t="s">
        <v>2509</v>
      </c>
      <c r="Q736" s="153" t="s">
        <v>2376</v>
      </c>
      <c r="R736" s="153" t="s">
        <v>100</v>
      </c>
      <c r="S736" s="102">
        <v>70639</v>
      </c>
      <c r="T736"/>
    </row>
    <row r="737" spans="1:21" s="57" customFormat="1" ht="15" customHeight="1" x14ac:dyDescent="0.3">
      <c r="A737" s="166">
        <v>2021</v>
      </c>
      <c r="B737" s="140" t="s">
        <v>2506</v>
      </c>
      <c r="C737" s="141" t="s">
        <v>2507</v>
      </c>
      <c r="D737" s="231" t="str">
        <f t="shared" si="26"/>
        <v>EL400619PL-1X</v>
      </c>
      <c r="E737" s="145" t="s">
        <v>2508</v>
      </c>
      <c r="F737" s="142" t="s">
        <v>1395</v>
      </c>
      <c r="G737" s="142" t="s">
        <v>1427</v>
      </c>
      <c r="H737" s="244">
        <v>37.99</v>
      </c>
      <c r="I737" s="159">
        <v>1</v>
      </c>
      <c r="J737" s="159">
        <v>12</v>
      </c>
      <c r="K737" s="160"/>
      <c r="L737" s="161"/>
      <c r="M737" s="162"/>
      <c r="N737" s="159">
        <v>618480046212</v>
      </c>
      <c r="O737" s="153" t="s">
        <v>104</v>
      </c>
      <c r="P737" s="178" t="s">
        <v>2509</v>
      </c>
      <c r="Q737" s="153" t="s">
        <v>2376</v>
      </c>
      <c r="R737" s="153" t="s">
        <v>100</v>
      </c>
      <c r="S737" s="102">
        <v>70639</v>
      </c>
      <c r="T737"/>
    </row>
    <row r="738" spans="1:21" s="57" customFormat="1" ht="15" customHeight="1" x14ac:dyDescent="0.3">
      <c r="A738" s="166">
        <v>2013</v>
      </c>
      <c r="B738" s="141">
        <v>403230</v>
      </c>
      <c r="C738" s="141" t="s">
        <v>2395</v>
      </c>
      <c r="D738" s="231" t="str">
        <f t="shared" si="26"/>
        <v>EL403230CH-S</v>
      </c>
      <c r="E738" s="142" t="s">
        <v>2396</v>
      </c>
      <c r="F738" s="142" t="s">
        <v>1395</v>
      </c>
      <c r="G738" s="142" t="s">
        <v>1427</v>
      </c>
      <c r="H738" s="244">
        <v>19.989999999999998</v>
      </c>
      <c r="I738" s="159">
        <v>1</v>
      </c>
      <c r="J738" s="159">
        <v>24</v>
      </c>
      <c r="K738" s="160"/>
      <c r="L738" s="161"/>
      <c r="M738" s="162"/>
      <c r="N738" s="159">
        <v>618480005301</v>
      </c>
      <c r="O738" s="153" t="s">
        <v>104</v>
      </c>
      <c r="P738" s="178" t="s">
        <v>2397</v>
      </c>
      <c r="Q738" s="153" t="s">
        <v>2376</v>
      </c>
      <c r="R738" s="153" t="s">
        <v>100</v>
      </c>
      <c r="S738" s="102">
        <v>14891</v>
      </c>
      <c r="T738"/>
    </row>
    <row r="739" spans="1:21" s="57" customFormat="1" ht="15" customHeight="1" x14ac:dyDescent="0.3">
      <c r="A739" s="166">
        <v>2013</v>
      </c>
      <c r="B739" s="141">
        <v>403220</v>
      </c>
      <c r="C739" s="141" t="s">
        <v>2392</v>
      </c>
      <c r="D739" s="231" t="str">
        <f t="shared" si="26"/>
        <v>EL403220-XS</v>
      </c>
      <c r="E739" s="142" t="s">
        <v>2393</v>
      </c>
      <c r="F739" s="142" t="s">
        <v>1395</v>
      </c>
      <c r="G739" s="142" t="s">
        <v>1427</v>
      </c>
      <c r="H739" s="244">
        <v>19.989999999999998</v>
      </c>
      <c r="I739" s="159">
        <v>1</v>
      </c>
      <c r="J739" s="159">
        <v>24</v>
      </c>
      <c r="K739" s="160"/>
      <c r="L739" s="161"/>
      <c r="M739" s="162"/>
      <c r="N739" s="159">
        <v>618480006162</v>
      </c>
      <c r="O739" s="153" t="s">
        <v>104</v>
      </c>
      <c r="P739" s="178" t="s">
        <v>2394</v>
      </c>
      <c r="Q739" s="153" t="s">
        <v>2376</v>
      </c>
      <c r="R739" s="153" t="s">
        <v>100</v>
      </c>
      <c r="S739" s="102">
        <v>14890</v>
      </c>
      <c r="T739"/>
      <c r="U739" s="57" t="s">
        <v>26</v>
      </c>
    </row>
    <row r="740" spans="1:21" s="57" customFormat="1" ht="15" customHeight="1" x14ac:dyDescent="0.3">
      <c r="A740" s="166">
        <v>2013</v>
      </c>
      <c r="B740" s="141">
        <v>403160</v>
      </c>
      <c r="C740" s="141" t="s">
        <v>2455</v>
      </c>
      <c r="D740" s="231" t="str">
        <f t="shared" si="26"/>
        <v>EL403130AD-L/XL</v>
      </c>
      <c r="E740" s="142" t="s">
        <v>2456</v>
      </c>
      <c r="F740" s="142" t="s">
        <v>1395</v>
      </c>
      <c r="G740" s="142" t="s">
        <v>1427</v>
      </c>
      <c r="H740" s="244">
        <v>26.99</v>
      </c>
      <c r="I740" s="159">
        <v>1</v>
      </c>
      <c r="J740" s="159">
        <v>12</v>
      </c>
      <c r="K740" s="160"/>
      <c r="L740" s="161"/>
      <c r="M740" s="162"/>
      <c r="N740" s="159">
        <v>618480005325</v>
      </c>
      <c r="O740" s="153" t="s">
        <v>104</v>
      </c>
      <c r="P740" s="178" t="s">
        <v>2452</v>
      </c>
      <c r="Q740" s="153" t="s">
        <v>2376</v>
      </c>
      <c r="R740" s="153" t="s">
        <v>100</v>
      </c>
      <c r="S740" s="102">
        <v>14889</v>
      </c>
      <c r="T740"/>
    </row>
    <row r="741" spans="1:21" s="57" customFormat="1" ht="15" customHeight="1" x14ac:dyDescent="0.3">
      <c r="A741" s="166">
        <v>2013</v>
      </c>
      <c r="B741" s="141">
        <v>403130</v>
      </c>
      <c r="C741" s="141" t="s">
        <v>2453</v>
      </c>
      <c r="D741" s="231" t="str">
        <f t="shared" si="26"/>
        <v>EL403130AD-S/M</v>
      </c>
      <c r="E741" s="142" t="s">
        <v>2454</v>
      </c>
      <c r="F741" s="142" t="s">
        <v>1395</v>
      </c>
      <c r="G741" s="142" t="s">
        <v>1427</v>
      </c>
      <c r="H741" s="244">
        <v>26.99</v>
      </c>
      <c r="I741" s="159">
        <v>1</v>
      </c>
      <c r="J741" s="159">
        <v>24</v>
      </c>
      <c r="K741" s="160"/>
      <c r="L741" s="161"/>
      <c r="M741" s="162"/>
      <c r="N741" s="159">
        <v>618480005318</v>
      </c>
      <c r="O741" s="153" t="s">
        <v>104</v>
      </c>
      <c r="P741" s="178" t="s">
        <v>2452</v>
      </c>
      <c r="Q741" s="153" t="s">
        <v>2376</v>
      </c>
      <c r="R741" s="153" t="s">
        <v>100</v>
      </c>
      <c r="S741" s="102">
        <v>14889</v>
      </c>
      <c r="T741"/>
    </row>
    <row r="742" spans="1:21" s="57" customFormat="1" ht="15" customHeight="1" x14ac:dyDescent="0.3">
      <c r="A742" s="229">
        <v>2025</v>
      </c>
      <c r="B742" s="220" t="s">
        <v>2527</v>
      </c>
      <c r="C742" s="220" t="s">
        <v>2528</v>
      </c>
      <c r="D742" s="231" t="str">
        <f>HYPERLINK(Q742,C742)</f>
        <v>EL5053-S/M</v>
      </c>
      <c r="E742" s="32" t="s">
        <v>2529</v>
      </c>
      <c r="F742" s="32" t="s">
        <v>1395</v>
      </c>
      <c r="G742" s="203" t="s">
        <v>1427</v>
      </c>
      <c r="H742" s="236">
        <v>31.99</v>
      </c>
      <c r="I742" s="207">
        <v>1</v>
      </c>
      <c r="J742" s="33"/>
      <c r="K742" s="33"/>
      <c r="L742" s="205"/>
      <c r="M742" s="206"/>
      <c r="N742" s="38">
        <v>889851368558</v>
      </c>
      <c r="O742" s="200" t="s">
        <v>104</v>
      </c>
      <c r="P742" s="216" t="s">
        <v>2530</v>
      </c>
      <c r="Q742" s="153" t="s">
        <v>2523</v>
      </c>
      <c r="R742" s="201" t="s">
        <v>57</v>
      </c>
      <c r="S742" s="32"/>
      <c r="T742"/>
    </row>
    <row r="743" spans="1:21" s="57" customFormat="1" ht="15" customHeight="1" x14ac:dyDescent="0.3">
      <c r="A743" s="229">
        <v>2025</v>
      </c>
      <c r="B743" s="220" t="s">
        <v>2531</v>
      </c>
      <c r="C743" s="220" t="s">
        <v>2532</v>
      </c>
      <c r="D743" s="231" t="str">
        <f>HYPERLINK(Q743,C743)</f>
        <v>EL5053-L/XL</v>
      </c>
      <c r="E743" s="32" t="s">
        <v>2529</v>
      </c>
      <c r="F743" s="32" t="s">
        <v>1395</v>
      </c>
      <c r="G743" s="203" t="s">
        <v>1427</v>
      </c>
      <c r="H743" s="236">
        <v>31.99</v>
      </c>
      <c r="I743" s="207">
        <v>1</v>
      </c>
      <c r="J743" s="33"/>
      <c r="K743" s="33"/>
      <c r="L743" s="205"/>
      <c r="M743" s="206"/>
      <c r="N743" s="38">
        <v>889851368572</v>
      </c>
      <c r="O743" s="200" t="s">
        <v>104</v>
      </c>
      <c r="P743" s="216" t="s">
        <v>2530</v>
      </c>
      <c r="Q743" s="153" t="s">
        <v>2523</v>
      </c>
      <c r="R743" s="201" t="s">
        <v>57</v>
      </c>
      <c r="S743" s="32"/>
      <c r="T743"/>
    </row>
    <row r="744" spans="1:21" s="57" customFormat="1" ht="15" customHeight="1" x14ac:dyDescent="0.3">
      <c r="A744" s="166">
        <v>2023</v>
      </c>
      <c r="B744" s="140" t="s">
        <v>2519</v>
      </c>
      <c r="C744" s="141" t="s">
        <v>2520</v>
      </c>
      <c r="D744" s="231" t="str">
        <f t="shared" ref="D744:D775" si="27">HYPERLINK(P744,C744)</f>
        <v>EL400623-S/M</v>
      </c>
      <c r="E744" s="142" t="s">
        <v>2521</v>
      </c>
      <c r="F744" s="142" t="s">
        <v>1395</v>
      </c>
      <c r="G744" s="143" t="s">
        <v>1427</v>
      </c>
      <c r="H744" s="244">
        <v>19.989999999999998</v>
      </c>
      <c r="I744" s="159">
        <v>1</v>
      </c>
      <c r="J744" s="159">
        <v>60</v>
      </c>
      <c r="K744" s="160"/>
      <c r="L744" s="161"/>
      <c r="M744" s="162"/>
      <c r="N744" s="159">
        <v>618480043181</v>
      </c>
      <c r="O744" s="153" t="s">
        <v>98</v>
      </c>
      <c r="P744" s="178" t="s">
        <v>2522</v>
      </c>
      <c r="Q744" s="153" t="s">
        <v>2523</v>
      </c>
      <c r="R744" s="153" t="s">
        <v>100</v>
      </c>
      <c r="S744" s="102">
        <v>86360</v>
      </c>
      <c r="T744"/>
    </row>
    <row r="745" spans="1:21" s="57" customFormat="1" ht="15" customHeight="1" x14ac:dyDescent="0.3">
      <c r="A745" s="166">
        <v>2023</v>
      </c>
      <c r="B745" s="140" t="s">
        <v>2524</v>
      </c>
      <c r="C745" s="141" t="s">
        <v>2525</v>
      </c>
      <c r="D745" s="231" t="str">
        <f t="shared" si="27"/>
        <v>EL400623-L/XL</v>
      </c>
      <c r="E745" s="142" t="s">
        <v>2526</v>
      </c>
      <c r="F745" s="142" t="s">
        <v>1395</v>
      </c>
      <c r="G745" s="143" t="s">
        <v>1427</v>
      </c>
      <c r="H745" s="244">
        <v>19.989999999999998</v>
      </c>
      <c r="I745" s="159">
        <v>1</v>
      </c>
      <c r="J745" s="159">
        <v>60</v>
      </c>
      <c r="K745" s="160"/>
      <c r="L745" s="161"/>
      <c r="M745" s="162"/>
      <c r="N745" s="159">
        <v>889851241011</v>
      </c>
      <c r="O745" s="153" t="s">
        <v>98</v>
      </c>
      <c r="P745" s="178" t="s">
        <v>2522</v>
      </c>
      <c r="Q745" s="153" t="s">
        <v>2523</v>
      </c>
      <c r="R745" s="153" t="s">
        <v>100</v>
      </c>
      <c r="S745" s="102">
        <v>86360</v>
      </c>
      <c r="T745"/>
    </row>
    <row r="746" spans="1:21" s="57" customFormat="1" ht="15" customHeight="1" x14ac:dyDescent="0.3">
      <c r="A746" s="166">
        <v>2017</v>
      </c>
      <c r="B746" s="141">
        <v>292216</v>
      </c>
      <c r="C746" s="141" t="s">
        <v>2543</v>
      </c>
      <c r="D746" s="231" t="str">
        <f t="shared" si="27"/>
        <v>EL292216-ST</v>
      </c>
      <c r="E746" s="142" t="s">
        <v>2544</v>
      </c>
      <c r="F746" s="142" t="s">
        <v>1395</v>
      </c>
      <c r="G746" s="142" t="s">
        <v>1427</v>
      </c>
      <c r="H746" s="244">
        <v>6.75</v>
      </c>
      <c r="I746" s="159">
        <v>6</v>
      </c>
      <c r="J746" s="159">
        <v>12</v>
      </c>
      <c r="K746" s="160"/>
      <c r="L746" s="161"/>
      <c r="M746" s="162"/>
      <c r="N746" s="159">
        <v>618480037173</v>
      </c>
      <c r="O746" s="153" t="s">
        <v>104</v>
      </c>
      <c r="P746" s="178" t="s">
        <v>2545</v>
      </c>
      <c r="Q746" s="153" t="s">
        <v>2536</v>
      </c>
      <c r="R746" s="153" t="s">
        <v>100</v>
      </c>
      <c r="S746" s="102">
        <v>69162</v>
      </c>
      <c r="T746"/>
    </row>
    <row r="747" spans="1:21" s="57" customFormat="1" ht="15" customHeight="1" x14ac:dyDescent="0.3">
      <c r="A747" s="166">
        <v>2023</v>
      </c>
      <c r="B747" s="141">
        <v>251567</v>
      </c>
      <c r="C747" s="141" t="s">
        <v>2546</v>
      </c>
      <c r="D747" s="231" t="str">
        <f t="shared" si="27"/>
        <v>EL251567-ST</v>
      </c>
      <c r="E747" s="142" t="s">
        <v>2547</v>
      </c>
      <c r="F747" s="142" t="s">
        <v>1395</v>
      </c>
      <c r="G747" s="142" t="s">
        <v>1427</v>
      </c>
      <c r="H747" s="244">
        <v>9.5</v>
      </c>
      <c r="I747" s="159">
        <v>3</v>
      </c>
      <c r="J747" s="159"/>
      <c r="K747" s="160"/>
      <c r="L747" s="161"/>
      <c r="M747" s="162">
        <v>13</v>
      </c>
      <c r="N747" s="159">
        <v>889851248003</v>
      </c>
      <c r="O747" s="153" t="s">
        <v>104</v>
      </c>
      <c r="P747" s="178" t="s">
        <v>2548</v>
      </c>
      <c r="Q747" s="153" t="s">
        <v>2536</v>
      </c>
      <c r="R747" s="153" t="s">
        <v>100</v>
      </c>
      <c r="S747" s="102" t="e">
        <v>#N/A</v>
      </c>
      <c r="T747"/>
    </row>
    <row r="748" spans="1:21" s="57" customFormat="1" ht="15" customHeight="1" x14ac:dyDescent="0.3">
      <c r="A748" s="166">
        <v>2023</v>
      </c>
      <c r="B748" s="141">
        <v>251566</v>
      </c>
      <c r="C748" s="141" t="s">
        <v>2549</v>
      </c>
      <c r="D748" s="231" t="str">
        <f t="shared" si="27"/>
        <v>EL251566-ST</v>
      </c>
      <c r="E748" s="142" t="s">
        <v>2550</v>
      </c>
      <c r="F748" s="142" t="s">
        <v>1395</v>
      </c>
      <c r="G748" s="142" t="s">
        <v>1427</v>
      </c>
      <c r="H748" s="244">
        <v>9.5</v>
      </c>
      <c r="I748" s="159">
        <v>3</v>
      </c>
      <c r="J748" s="159"/>
      <c r="K748" s="160"/>
      <c r="L748" s="161"/>
      <c r="M748" s="162">
        <v>10</v>
      </c>
      <c r="N748" s="159">
        <v>889851247990</v>
      </c>
      <c r="O748" s="153" t="s">
        <v>104</v>
      </c>
      <c r="P748" s="178" t="s">
        <v>2551</v>
      </c>
      <c r="Q748" s="153" t="s">
        <v>2536</v>
      </c>
      <c r="R748" s="153" t="s">
        <v>100</v>
      </c>
      <c r="S748" s="102" t="e">
        <v>#N/A</v>
      </c>
      <c r="T748"/>
    </row>
    <row r="749" spans="1:21" s="57" customFormat="1" ht="15" customHeight="1" x14ac:dyDescent="0.3">
      <c r="A749" s="166">
        <v>2023</v>
      </c>
      <c r="B749" s="141">
        <v>251517</v>
      </c>
      <c r="C749" s="141" t="s">
        <v>2533</v>
      </c>
      <c r="D749" s="231" t="str">
        <f t="shared" si="27"/>
        <v>EL251517-ST</v>
      </c>
      <c r="E749" s="142" t="s">
        <v>2534</v>
      </c>
      <c r="F749" s="142" t="s">
        <v>1395</v>
      </c>
      <c r="G749" s="142" t="s">
        <v>1427</v>
      </c>
      <c r="H749" s="244">
        <v>15.75</v>
      </c>
      <c r="I749" s="159">
        <v>3</v>
      </c>
      <c r="J749" s="159" t="s">
        <v>303</v>
      </c>
      <c r="K749" s="160"/>
      <c r="L749" s="161"/>
      <c r="M749" s="162"/>
      <c r="N749" s="159">
        <v>889851213261</v>
      </c>
      <c r="O749" s="153" t="s">
        <v>104</v>
      </c>
      <c r="P749" s="178" t="s">
        <v>2535</v>
      </c>
      <c r="Q749" s="153" t="s">
        <v>2536</v>
      </c>
      <c r="R749" s="153" t="s">
        <v>100</v>
      </c>
      <c r="S749" s="102">
        <v>86649</v>
      </c>
      <c r="T749"/>
    </row>
    <row r="750" spans="1:21" s="57" customFormat="1" ht="15" customHeight="1" x14ac:dyDescent="0.3">
      <c r="A750" s="166">
        <v>2018</v>
      </c>
      <c r="B750" s="141">
        <v>251144</v>
      </c>
      <c r="C750" s="141" t="s">
        <v>2537</v>
      </c>
      <c r="D750" s="231" t="str">
        <f t="shared" si="27"/>
        <v>EL251144-ST</v>
      </c>
      <c r="E750" s="142" t="s">
        <v>2538</v>
      </c>
      <c r="F750" s="142" t="s">
        <v>1395</v>
      </c>
      <c r="G750" s="142" t="s">
        <v>1427</v>
      </c>
      <c r="H750" s="244">
        <v>10.75</v>
      </c>
      <c r="I750" s="159">
        <v>3</v>
      </c>
      <c r="J750" s="159">
        <v>48</v>
      </c>
      <c r="K750" s="160"/>
      <c r="L750" s="161"/>
      <c r="M750" s="162"/>
      <c r="N750" s="159">
        <v>618480037487</v>
      </c>
      <c r="O750" s="153" t="s">
        <v>104</v>
      </c>
      <c r="P750" s="178" t="s">
        <v>2539</v>
      </c>
      <c r="Q750" s="153" t="s">
        <v>2536</v>
      </c>
      <c r="R750" s="153" t="s">
        <v>100</v>
      </c>
      <c r="S750" s="102">
        <v>69070</v>
      </c>
      <c r="T750"/>
    </row>
    <row r="751" spans="1:21" s="57" customFormat="1" ht="15" customHeight="1" x14ac:dyDescent="0.3">
      <c r="A751" s="166">
        <v>2018</v>
      </c>
      <c r="B751" s="141">
        <v>251143</v>
      </c>
      <c r="C751" s="141" t="s">
        <v>2540</v>
      </c>
      <c r="D751" s="231" t="str">
        <f t="shared" si="27"/>
        <v>EL251143-ST</v>
      </c>
      <c r="E751" s="142" t="s">
        <v>2541</v>
      </c>
      <c r="F751" s="142" t="s">
        <v>1395</v>
      </c>
      <c r="G751" s="142" t="s">
        <v>1427</v>
      </c>
      <c r="H751" s="244">
        <v>10.75</v>
      </c>
      <c r="I751" s="159">
        <v>3</v>
      </c>
      <c r="J751" s="159">
        <v>48</v>
      </c>
      <c r="K751" s="160"/>
      <c r="L751" s="161"/>
      <c r="M751" s="162"/>
      <c r="N751" s="159">
        <v>618480037494</v>
      </c>
      <c r="O751" s="153" t="s">
        <v>104</v>
      </c>
      <c r="P751" s="178" t="s">
        <v>2542</v>
      </c>
      <c r="Q751" s="153" t="s">
        <v>2536</v>
      </c>
      <c r="R751" s="153" t="s">
        <v>100</v>
      </c>
      <c r="S751" s="102">
        <v>69069</v>
      </c>
      <c r="T751"/>
    </row>
    <row r="752" spans="1:21" s="57" customFormat="1" ht="15" customHeight="1" x14ac:dyDescent="0.3">
      <c r="A752" s="166">
        <v>2024</v>
      </c>
      <c r="B752" s="131">
        <v>453563</v>
      </c>
      <c r="C752" s="131" t="s">
        <v>2568</v>
      </c>
      <c r="D752" s="231" t="str">
        <f t="shared" si="27"/>
        <v xml:space="preserve">EL453563-ST </v>
      </c>
      <c r="E752" s="153" t="s">
        <v>2569</v>
      </c>
      <c r="F752" s="153" t="s">
        <v>1395</v>
      </c>
      <c r="G752" s="153" t="s">
        <v>1427</v>
      </c>
      <c r="H752" s="247">
        <v>7.99</v>
      </c>
      <c r="I752" s="187">
        <v>3</v>
      </c>
      <c r="J752" s="187"/>
      <c r="K752" s="187"/>
      <c r="L752" s="188"/>
      <c r="M752" s="189"/>
      <c r="N752" s="168">
        <v>889851291023</v>
      </c>
      <c r="O752" s="153" t="s">
        <v>320</v>
      </c>
      <c r="P752" s="190" t="s">
        <v>2570</v>
      </c>
      <c r="Q752" s="153" t="s">
        <v>2555</v>
      </c>
      <c r="R752" s="153" t="s">
        <v>161</v>
      </c>
      <c r="S752" s="191"/>
      <c r="T752"/>
    </row>
    <row r="753" spans="1:20" s="57" customFormat="1" ht="15" customHeight="1" x14ac:dyDescent="0.3">
      <c r="A753" s="166">
        <v>2023</v>
      </c>
      <c r="B753" s="141">
        <v>161121</v>
      </c>
      <c r="C753" s="141" t="s">
        <v>2552</v>
      </c>
      <c r="D753" s="231" t="str">
        <f t="shared" si="27"/>
        <v>EL161121-ST</v>
      </c>
      <c r="E753" s="142" t="s">
        <v>2553</v>
      </c>
      <c r="F753" s="142" t="s">
        <v>1395</v>
      </c>
      <c r="G753" s="142" t="s">
        <v>1427</v>
      </c>
      <c r="H753" s="244">
        <v>9.5</v>
      </c>
      <c r="I753" s="159">
        <v>3</v>
      </c>
      <c r="J753" s="159">
        <v>54</v>
      </c>
      <c r="K753" s="160"/>
      <c r="L753" s="161"/>
      <c r="M753" s="162"/>
      <c r="N753" s="159">
        <v>889851213254</v>
      </c>
      <c r="O753" s="153" t="s">
        <v>104</v>
      </c>
      <c r="P753" s="178" t="s">
        <v>2554</v>
      </c>
      <c r="Q753" s="153" t="s">
        <v>2555</v>
      </c>
      <c r="R753" s="153" t="s">
        <v>100</v>
      </c>
      <c r="S753" s="102">
        <v>80775</v>
      </c>
      <c r="T753"/>
    </row>
    <row r="754" spans="1:20" s="57" customFormat="1" ht="15" customHeight="1" x14ac:dyDescent="0.3">
      <c r="A754" s="166">
        <v>2020</v>
      </c>
      <c r="B754" s="141">
        <v>113402</v>
      </c>
      <c r="C754" s="141" t="s">
        <v>2565</v>
      </c>
      <c r="D754" s="231" t="str">
        <f t="shared" si="27"/>
        <v>EL113402-ST</v>
      </c>
      <c r="E754" s="142" t="s">
        <v>2566</v>
      </c>
      <c r="F754" s="142" t="s">
        <v>1395</v>
      </c>
      <c r="G754" s="142" t="s">
        <v>1427</v>
      </c>
      <c r="H754" s="244">
        <v>6.75</v>
      </c>
      <c r="I754" s="159">
        <v>3</v>
      </c>
      <c r="J754" s="159">
        <v>96</v>
      </c>
      <c r="K754" s="160"/>
      <c r="L754" s="161"/>
      <c r="M754" s="162"/>
      <c r="N754" s="159">
        <v>618480041804</v>
      </c>
      <c r="O754" s="153" t="s">
        <v>104</v>
      </c>
      <c r="P754" s="178" t="s">
        <v>2567</v>
      </c>
      <c r="Q754" s="153" t="s">
        <v>2555</v>
      </c>
      <c r="R754" s="153" t="s">
        <v>100</v>
      </c>
      <c r="S754" s="102">
        <v>75500</v>
      </c>
      <c r="T754"/>
    </row>
    <row r="755" spans="1:20" s="192" customFormat="1" ht="15" customHeight="1" x14ac:dyDescent="0.3">
      <c r="A755" s="166">
        <v>2015</v>
      </c>
      <c r="B755" s="141">
        <v>104511</v>
      </c>
      <c r="C755" s="141" t="s">
        <v>2562</v>
      </c>
      <c r="D755" s="231" t="str">
        <f t="shared" si="27"/>
        <v>EL104511-ST</v>
      </c>
      <c r="E755" s="142" t="s">
        <v>2563</v>
      </c>
      <c r="F755" s="142" t="s">
        <v>1395</v>
      </c>
      <c r="G755" s="142" t="s">
        <v>1427</v>
      </c>
      <c r="H755" s="244">
        <v>4.99</v>
      </c>
      <c r="I755" s="159">
        <v>3</v>
      </c>
      <c r="J755" s="159">
        <v>96</v>
      </c>
      <c r="K755" s="160"/>
      <c r="L755" s="161"/>
      <c r="M755" s="38"/>
      <c r="N755" s="159">
        <v>618480026436</v>
      </c>
      <c r="O755" s="153" t="s">
        <v>104</v>
      </c>
      <c r="P755" s="178" t="s">
        <v>2564</v>
      </c>
      <c r="Q755" s="153" t="s">
        <v>2555</v>
      </c>
      <c r="R755" s="153" t="s">
        <v>100</v>
      </c>
      <c r="S755" s="102">
        <v>68981</v>
      </c>
      <c r="T755"/>
    </row>
    <row r="756" spans="1:20" s="57" customFormat="1" ht="15" customHeight="1" x14ac:dyDescent="0.3">
      <c r="A756" s="166">
        <v>2013</v>
      </c>
      <c r="B756" s="141">
        <v>104510</v>
      </c>
      <c r="C756" s="141" t="s">
        <v>2556</v>
      </c>
      <c r="D756" s="231" t="str">
        <f t="shared" si="27"/>
        <v>EL104510-ST</v>
      </c>
      <c r="E756" s="142" t="s">
        <v>2557</v>
      </c>
      <c r="F756" s="142" t="s">
        <v>1395</v>
      </c>
      <c r="G756" s="142" t="s">
        <v>1427</v>
      </c>
      <c r="H756" s="244">
        <v>5.75</v>
      </c>
      <c r="I756" s="159">
        <v>3</v>
      </c>
      <c r="J756" s="159">
        <v>96</v>
      </c>
      <c r="K756" s="160"/>
      <c r="L756" s="161"/>
      <c r="M756" s="38"/>
      <c r="N756" s="159">
        <v>618480005431</v>
      </c>
      <c r="O756" s="153" t="s">
        <v>104</v>
      </c>
      <c r="P756" s="178" t="s">
        <v>2558</v>
      </c>
      <c r="Q756" s="153" t="s">
        <v>2555</v>
      </c>
      <c r="R756" s="153" t="s">
        <v>100</v>
      </c>
      <c r="S756" s="102">
        <v>68980</v>
      </c>
      <c r="T756"/>
    </row>
    <row r="757" spans="1:20" s="57" customFormat="1" ht="15" customHeight="1" x14ac:dyDescent="0.3">
      <c r="A757" s="166">
        <v>2021</v>
      </c>
      <c r="B757" s="141">
        <v>104499</v>
      </c>
      <c r="C757" s="141" t="s">
        <v>2559</v>
      </c>
      <c r="D757" s="231" t="str">
        <f t="shared" si="27"/>
        <v>EL104499-ST</v>
      </c>
      <c r="E757" s="142" t="s">
        <v>2560</v>
      </c>
      <c r="F757" s="142" t="s">
        <v>1395</v>
      </c>
      <c r="G757" s="142" t="s">
        <v>1427</v>
      </c>
      <c r="H757" s="244">
        <v>6.75</v>
      </c>
      <c r="I757" s="159">
        <v>3</v>
      </c>
      <c r="J757" s="159">
        <v>96</v>
      </c>
      <c r="K757" s="160"/>
      <c r="L757" s="161"/>
      <c r="M757" s="162"/>
      <c r="N757" s="159">
        <v>618480042979</v>
      </c>
      <c r="O757" s="153" t="s">
        <v>104</v>
      </c>
      <c r="P757" s="178" t="s">
        <v>2561</v>
      </c>
      <c r="Q757" s="153" t="s">
        <v>2555</v>
      </c>
      <c r="R757" s="153" t="s">
        <v>100</v>
      </c>
      <c r="S757" s="102">
        <v>70653</v>
      </c>
      <c r="T757"/>
    </row>
    <row r="758" spans="1:20" s="57" customFormat="1" ht="15" customHeight="1" x14ac:dyDescent="0.3">
      <c r="A758" s="166">
        <v>2021</v>
      </c>
      <c r="B758" s="141">
        <v>400561</v>
      </c>
      <c r="C758" s="141" t="s">
        <v>2571</v>
      </c>
      <c r="D758" s="231" t="str">
        <f t="shared" si="27"/>
        <v>EL400561-ST</v>
      </c>
      <c r="E758" s="142" t="s">
        <v>2572</v>
      </c>
      <c r="F758" s="142" t="s">
        <v>1395</v>
      </c>
      <c r="G758" s="142" t="s">
        <v>1427</v>
      </c>
      <c r="H758" s="244">
        <v>9.99</v>
      </c>
      <c r="I758" s="159">
        <v>3</v>
      </c>
      <c r="J758" s="159">
        <v>24</v>
      </c>
      <c r="K758" s="160"/>
      <c r="L758" s="161"/>
      <c r="M758" s="162"/>
      <c r="N758" s="159">
        <v>618480042955</v>
      </c>
      <c r="O758" s="153" t="s">
        <v>104</v>
      </c>
      <c r="P758" s="178" t="s">
        <v>2573</v>
      </c>
      <c r="Q758" s="153" t="s">
        <v>2574</v>
      </c>
      <c r="R758" s="153" t="s">
        <v>100</v>
      </c>
      <c r="S758" s="102">
        <v>71088</v>
      </c>
      <c r="T758"/>
    </row>
    <row r="759" spans="1:20" s="57" customFormat="1" ht="15" customHeight="1" x14ac:dyDescent="0.3">
      <c r="A759" s="166">
        <v>2018</v>
      </c>
      <c r="B759" s="141">
        <v>430105</v>
      </c>
      <c r="C759" s="141" t="s">
        <v>2588</v>
      </c>
      <c r="D759" s="231" t="str">
        <f t="shared" si="27"/>
        <v>EL430105-ST</v>
      </c>
      <c r="E759" s="142" t="s">
        <v>2589</v>
      </c>
      <c r="F759" s="142" t="s">
        <v>1395</v>
      </c>
      <c r="G759" s="142" t="s">
        <v>1427</v>
      </c>
      <c r="H759" s="244">
        <v>6.75</v>
      </c>
      <c r="I759" s="159">
        <v>3</v>
      </c>
      <c r="J759" s="159">
        <v>96</v>
      </c>
      <c r="K759" s="160"/>
      <c r="L759" s="161"/>
      <c r="M759" s="110">
        <v>9</v>
      </c>
      <c r="N759" s="159">
        <v>618480037227</v>
      </c>
      <c r="O759" s="153" t="s">
        <v>104</v>
      </c>
      <c r="P759" s="178" t="s">
        <v>2590</v>
      </c>
      <c r="Q759" s="153" t="s">
        <v>2578</v>
      </c>
      <c r="R759" s="153" t="s">
        <v>100</v>
      </c>
      <c r="S759" s="102">
        <v>47097</v>
      </c>
      <c r="T759"/>
    </row>
    <row r="760" spans="1:20" s="57" customFormat="1" ht="15" customHeight="1" x14ac:dyDescent="0.3">
      <c r="A760" s="166">
        <v>2018</v>
      </c>
      <c r="B760" s="141">
        <v>430104</v>
      </c>
      <c r="C760" s="141" t="s">
        <v>2582</v>
      </c>
      <c r="D760" s="231" t="str">
        <f t="shared" si="27"/>
        <v>EL430104-ST</v>
      </c>
      <c r="E760" s="142" t="s">
        <v>2583</v>
      </c>
      <c r="F760" s="142" t="s">
        <v>1395</v>
      </c>
      <c r="G760" s="142" t="s">
        <v>1427</v>
      </c>
      <c r="H760" s="244">
        <v>8.25</v>
      </c>
      <c r="I760" s="159">
        <v>3</v>
      </c>
      <c r="J760" s="159">
        <v>96</v>
      </c>
      <c r="K760" s="160"/>
      <c r="L760" s="161"/>
      <c r="M760" s="162">
        <v>47</v>
      </c>
      <c r="N760" s="159">
        <v>618480037357</v>
      </c>
      <c r="O760" s="153" t="s">
        <v>104</v>
      </c>
      <c r="P760" s="178" t="s">
        <v>2584</v>
      </c>
      <c r="Q760" s="153" t="s">
        <v>2578</v>
      </c>
      <c r="R760" s="153" t="s">
        <v>100</v>
      </c>
      <c r="S760" s="102">
        <v>69239</v>
      </c>
      <c r="T760"/>
    </row>
    <row r="761" spans="1:20" s="57" customFormat="1" ht="15" customHeight="1" x14ac:dyDescent="0.3">
      <c r="A761" s="166">
        <v>2015</v>
      </c>
      <c r="B761" s="141">
        <v>430043</v>
      </c>
      <c r="C761" s="141" t="s">
        <v>2585</v>
      </c>
      <c r="D761" s="231" t="str">
        <f t="shared" si="27"/>
        <v>EL430043-ST</v>
      </c>
      <c r="E761" s="142" t="s">
        <v>2586</v>
      </c>
      <c r="F761" s="142" t="s">
        <v>1395</v>
      </c>
      <c r="G761" s="142" t="s">
        <v>1427</v>
      </c>
      <c r="H761" s="244">
        <v>6.99</v>
      </c>
      <c r="I761" s="159">
        <v>3</v>
      </c>
      <c r="J761" s="159">
        <v>96</v>
      </c>
      <c r="K761" s="160"/>
      <c r="L761" s="161"/>
      <c r="M761" s="38">
        <v>32</v>
      </c>
      <c r="N761" s="159">
        <v>618480020977</v>
      </c>
      <c r="O761" s="153" t="s">
        <v>104</v>
      </c>
      <c r="P761" s="178" t="s">
        <v>2587</v>
      </c>
      <c r="Q761" s="153" t="s">
        <v>2578</v>
      </c>
      <c r="R761" s="153" t="s">
        <v>100</v>
      </c>
      <c r="S761" s="102">
        <v>69230</v>
      </c>
      <c r="T761"/>
    </row>
    <row r="762" spans="1:20" s="57" customFormat="1" ht="15" customHeight="1" x14ac:dyDescent="0.3">
      <c r="A762" s="166">
        <v>2015</v>
      </c>
      <c r="B762" s="141">
        <v>430042</v>
      </c>
      <c r="C762" s="141" t="s">
        <v>2575</v>
      </c>
      <c r="D762" s="231" t="str">
        <f t="shared" si="27"/>
        <v>EL430042-ST</v>
      </c>
      <c r="E762" s="142" t="s">
        <v>2576</v>
      </c>
      <c r="F762" s="142" t="s">
        <v>1395</v>
      </c>
      <c r="G762" s="142" t="s">
        <v>1427</v>
      </c>
      <c r="H762" s="244">
        <v>8.25</v>
      </c>
      <c r="I762" s="159">
        <v>3</v>
      </c>
      <c r="J762" s="159">
        <v>96</v>
      </c>
      <c r="K762" s="160"/>
      <c r="L762" s="161"/>
      <c r="M762" s="38">
        <v>87</v>
      </c>
      <c r="N762" s="159">
        <v>618480020960</v>
      </c>
      <c r="O762" s="153" t="s">
        <v>104</v>
      </c>
      <c r="P762" s="178" t="s">
        <v>2577</v>
      </c>
      <c r="Q762" s="153" t="s">
        <v>2578</v>
      </c>
      <c r="R762" s="153" t="s">
        <v>100</v>
      </c>
      <c r="S762" s="102">
        <v>69229</v>
      </c>
      <c r="T762"/>
    </row>
    <row r="763" spans="1:20" s="57" customFormat="1" ht="15" customHeight="1" x14ac:dyDescent="0.3">
      <c r="A763" s="166">
        <v>2013</v>
      </c>
      <c r="B763" s="141">
        <v>430031</v>
      </c>
      <c r="C763" s="141" t="s">
        <v>2579</v>
      </c>
      <c r="D763" s="231" t="str">
        <f t="shared" si="27"/>
        <v>EL430031-ST</v>
      </c>
      <c r="E763" s="142" t="s">
        <v>2580</v>
      </c>
      <c r="F763" s="142" t="s">
        <v>1395</v>
      </c>
      <c r="G763" s="142" t="s">
        <v>1427</v>
      </c>
      <c r="H763" s="244">
        <v>8.25</v>
      </c>
      <c r="I763" s="159">
        <v>3</v>
      </c>
      <c r="J763" s="159">
        <v>96</v>
      </c>
      <c r="K763" s="160"/>
      <c r="L763" s="161"/>
      <c r="M763" s="162"/>
      <c r="N763" s="159">
        <v>618480006223</v>
      </c>
      <c r="O763" s="153" t="s">
        <v>104</v>
      </c>
      <c r="P763" s="178" t="s">
        <v>2581</v>
      </c>
      <c r="Q763" s="153" t="s">
        <v>2578</v>
      </c>
      <c r="R763" s="153" t="s">
        <v>100</v>
      </c>
      <c r="S763" s="102">
        <v>14900</v>
      </c>
      <c r="T763"/>
    </row>
    <row r="764" spans="1:20" s="57" customFormat="1" ht="15" customHeight="1" x14ac:dyDescent="0.3">
      <c r="A764" s="166">
        <v>2021</v>
      </c>
      <c r="B764" s="141">
        <v>451602</v>
      </c>
      <c r="C764" s="141" t="s">
        <v>2595</v>
      </c>
      <c r="D764" s="231" t="str">
        <f t="shared" si="27"/>
        <v>EL451602-ST</v>
      </c>
      <c r="E764" s="142" t="s">
        <v>2596</v>
      </c>
      <c r="F764" s="142" t="s">
        <v>488</v>
      </c>
      <c r="G764" s="142" t="s">
        <v>2597</v>
      </c>
      <c r="H764" s="244">
        <v>10.99</v>
      </c>
      <c r="I764" s="159">
        <v>3</v>
      </c>
      <c r="J764" s="159">
        <v>120</v>
      </c>
      <c r="K764" s="160"/>
      <c r="L764" s="161"/>
      <c r="M764" s="162"/>
      <c r="N764" s="159">
        <v>618480047202</v>
      </c>
      <c r="O764" s="153" t="s">
        <v>104</v>
      </c>
      <c r="P764" s="178" t="s">
        <v>2598</v>
      </c>
      <c r="Q764" s="153" t="s">
        <v>2594</v>
      </c>
      <c r="R764" s="153" t="s">
        <v>100</v>
      </c>
      <c r="S764" s="102">
        <v>75016</v>
      </c>
      <c r="T764"/>
    </row>
    <row r="765" spans="1:20" s="57" customFormat="1" ht="15" customHeight="1" x14ac:dyDescent="0.3">
      <c r="A765" s="166">
        <v>2021</v>
      </c>
      <c r="B765" s="141">
        <v>451311</v>
      </c>
      <c r="C765" s="141" t="s">
        <v>2605</v>
      </c>
      <c r="D765" s="231" t="str">
        <f t="shared" si="27"/>
        <v>EL451311-ST</v>
      </c>
      <c r="E765" s="142" t="s">
        <v>2606</v>
      </c>
      <c r="F765" s="142" t="s">
        <v>488</v>
      </c>
      <c r="G765" s="142" t="s">
        <v>489</v>
      </c>
      <c r="H765" s="244">
        <v>9.99</v>
      </c>
      <c r="I765" s="159">
        <v>3</v>
      </c>
      <c r="J765" s="159">
        <v>48</v>
      </c>
      <c r="K765" s="160"/>
      <c r="L765" s="161"/>
      <c r="M765" s="162"/>
      <c r="N765" s="159">
        <v>618480045055</v>
      </c>
      <c r="O765" s="153" t="s">
        <v>104</v>
      </c>
      <c r="P765" s="178" t="s">
        <v>2607</v>
      </c>
      <c r="Q765" s="153" t="s">
        <v>2594</v>
      </c>
      <c r="R765" s="153" t="s">
        <v>100</v>
      </c>
      <c r="S765" s="102">
        <v>71135</v>
      </c>
      <c r="T765"/>
    </row>
    <row r="766" spans="1:20" s="57" customFormat="1" ht="15" customHeight="1" x14ac:dyDescent="0.3">
      <c r="A766" s="166">
        <v>2021</v>
      </c>
      <c r="B766" s="141">
        <v>451310</v>
      </c>
      <c r="C766" s="141" t="s">
        <v>2614</v>
      </c>
      <c r="D766" s="231" t="str">
        <f t="shared" si="27"/>
        <v>EL451310-ST</v>
      </c>
      <c r="E766" s="142" t="s">
        <v>2615</v>
      </c>
      <c r="F766" s="142" t="s">
        <v>488</v>
      </c>
      <c r="G766" s="142" t="s">
        <v>489</v>
      </c>
      <c r="H766" s="244">
        <v>14.99</v>
      </c>
      <c r="I766" s="159">
        <v>3</v>
      </c>
      <c r="J766" s="159">
        <v>48</v>
      </c>
      <c r="K766" s="160"/>
      <c r="L766" s="161"/>
      <c r="M766" s="162"/>
      <c r="N766" s="159">
        <v>618480045048</v>
      </c>
      <c r="O766" s="153" t="s">
        <v>104</v>
      </c>
      <c r="P766" s="178" t="s">
        <v>2616</v>
      </c>
      <c r="Q766" s="153" t="s">
        <v>2594</v>
      </c>
      <c r="R766" s="153" t="s">
        <v>100</v>
      </c>
      <c r="S766" s="102">
        <v>74767</v>
      </c>
      <c r="T766"/>
    </row>
    <row r="767" spans="1:20" s="57" customFormat="1" ht="15" customHeight="1" x14ac:dyDescent="0.3">
      <c r="A767" s="166">
        <v>2009</v>
      </c>
      <c r="B767" s="141">
        <v>290520</v>
      </c>
      <c r="C767" s="141" t="s">
        <v>2602</v>
      </c>
      <c r="D767" s="231" t="str">
        <f t="shared" si="27"/>
        <v>EL290520-ST</v>
      </c>
      <c r="E767" s="142" t="s">
        <v>2603</v>
      </c>
      <c r="F767" s="142" t="s">
        <v>488</v>
      </c>
      <c r="G767" s="142" t="s">
        <v>489</v>
      </c>
      <c r="H767" s="244">
        <v>10.99</v>
      </c>
      <c r="I767" s="159">
        <v>3</v>
      </c>
      <c r="J767" s="159">
        <v>48</v>
      </c>
      <c r="K767" s="160"/>
      <c r="L767" s="161"/>
      <c r="M767" s="162"/>
      <c r="N767" s="159">
        <v>618480254037</v>
      </c>
      <c r="O767" s="153" t="s">
        <v>104</v>
      </c>
      <c r="P767" s="178" t="s">
        <v>2604</v>
      </c>
      <c r="Q767" s="153" t="s">
        <v>2594</v>
      </c>
      <c r="R767" s="153" t="s">
        <v>100</v>
      </c>
      <c r="S767" s="102">
        <v>3408</v>
      </c>
      <c r="T767"/>
    </row>
    <row r="768" spans="1:20" s="57" customFormat="1" ht="15" customHeight="1" x14ac:dyDescent="0.3">
      <c r="A768" s="166">
        <v>2005</v>
      </c>
      <c r="B768" s="141">
        <v>290510</v>
      </c>
      <c r="C768" s="141" t="s">
        <v>2599</v>
      </c>
      <c r="D768" s="231" t="str">
        <f t="shared" si="27"/>
        <v>EL290510-ST</v>
      </c>
      <c r="E768" s="142" t="s">
        <v>2600</v>
      </c>
      <c r="F768" s="142" t="s">
        <v>488</v>
      </c>
      <c r="G768" s="142" t="s">
        <v>489</v>
      </c>
      <c r="H768" s="244">
        <v>16.989999999999998</v>
      </c>
      <c r="I768" s="159">
        <v>3</v>
      </c>
      <c r="J768" s="159">
        <v>18</v>
      </c>
      <c r="K768" s="160"/>
      <c r="L768" s="161"/>
      <c r="M768" s="38"/>
      <c r="N768" s="159">
        <v>618480540222</v>
      </c>
      <c r="O768" s="153" t="s">
        <v>104</v>
      </c>
      <c r="P768" s="178" t="s">
        <v>2601</v>
      </c>
      <c r="Q768" s="153" t="s">
        <v>2594</v>
      </c>
      <c r="R768" s="153" t="s">
        <v>100</v>
      </c>
      <c r="S768" s="102">
        <v>3407</v>
      </c>
      <c r="T768"/>
    </row>
    <row r="769" spans="1:20" s="57" customFormat="1" ht="15" customHeight="1" x14ac:dyDescent="0.3">
      <c r="A769" s="166">
        <v>2005</v>
      </c>
      <c r="B769" s="141">
        <v>290500</v>
      </c>
      <c r="C769" s="141" t="s">
        <v>2591</v>
      </c>
      <c r="D769" s="231" t="str">
        <f t="shared" si="27"/>
        <v>EL290500-ST</v>
      </c>
      <c r="E769" s="142" t="s">
        <v>2592</v>
      </c>
      <c r="F769" s="142" t="s">
        <v>488</v>
      </c>
      <c r="G769" s="142" t="s">
        <v>489</v>
      </c>
      <c r="H769" s="244">
        <v>12.5</v>
      </c>
      <c r="I769" s="159">
        <v>3</v>
      </c>
      <c r="J769" s="159">
        <v>36</v>
      </c>
      <c r="K769" s="160"/>
      <c r="L769" s="161"/>
      <c r="M769" s="162">
        <v>100</v>
      </c>
      <c r="N769" s="159">
        <v>618480540123</v>
      </c>
      <c r="O769" s="153" t="s">
        <v>104</v>
      </c>
      <c r="P769" s="178" t="s">
        <v>2593</v>
      </c>
      <c r="Q769" s="153" t="s">
        <v>2594</v>
      </c>
      <c r="R769" s="153" t="s">
        <v>100</v>
      </c>
      <c r="S769" s="102">
        <v>3406</v>
      </c>
      <c r="T769"/>
    </row>
    <row r="770" spans="1:20" s="57" customFormat="1" ht="15" customHeight="1" x14ac:dyDescent="0.3">
      <c r="A770" s="166">
        <v>2005</v>
      </c>
      <c r="B770" s="141">
        <v>250470</v>
      </c>
      <c r="C770" s="141" t="s">
        <v>2611</v>
      </c>
      <c r="D770" s="231" t="str">
        <f t="shared" si="27"/>
        <v>EL250470-ST</v>
      </c>
      <c r="E770" s="142" t="s">
        <v>2612</v>
      </c>
      <c r="F770" s="142" t="s">
        <v>488</v>
      </c>
      <c r="G770" s="142" t="s">
        <v>489</v>
      </c>
      <c r="H770" s="244">
        <v>6.75</v>
      </c>
      <c r="I770" s="159">
        <v>3</v>
      </c>
      <c r="J770" s="159">
        <v>48</v>
      </c>
      <c r="K770" s="160"/>
      <c r="L770" s="161"/>
      <c r="M770" s="162"/>
      <c r="N770" s="159">
        <v>618480540383</v>
      </c>
      <c r="O770" s="153" t="s">
        <v>104</v>
      </c>
      <c r="P770" s="178" t="s">
        <v>2613</v>
      </c>
      <c r="Q770" s="153" t="s">
        <v>2594</v>
      </c>
      <c r="R770" s="153" t="s">
        <v>100</v>
      </c>
      <c r="S770" s="102">
        <v>3386</v>
      </c>
      <c r="T770"/>
    </row>
    <row r="771" spans="1:20" s="57" customFormat="1" ht="15" customHeight="1" x14ac:dyDescent="0.3">
      <c r="A771" s="166">
        <v>2005</v>
      </c>
      <c r="B771" s="141">
        <v>250280</v>
      </c>
      <c r="C771" s="141" t="s">
        <v>2608</v>
      </c>
      <c r="D771" s="231" t="str">
        <f t="shared" si="27"/>
        <v>EL250280-ST</v>
      </c>
      <c r="E771" s="142" t="s">
        <v>2609</v>
      </c>
      <c r="F771" s="142" t="s">
        <v>488</v>
      </c>
      <c r="G771" s="142" t="s">
        <v>489</v>
      </c>
      <c r="H771" s="244">
        <v>9.5</v>
      </c>
      <c r="I771" s="159">
        <v>3</v>
      </c>
      <c r="J771" s="159">
        <v>96</v>
      </c>
      <c r="K771" s="160"/>
      <c r="L771" s="161"/>
      <c r="M771" s="162"/>
      <c r="N771" s="159">
        <v>618480540444</v>
      </c>
      <c r="O771" s="153" t="s">
        <v>104</v>
      </c>
      <c r="P771" s="178" t="s">
        <v>2610</v>
      </c>
      <c r="Q771" s="153" t="s">
        <v>2594</v>
      </c>
      <c r="R771" s="153" t="s">
        <v>100</v>
      </c>
      <c r="S771" s="102">
        <v>3379</v>
      </c>
      <c r="T771"/>
    </row>
    <row r="772" spans="1:20" s="57" customFormat="1" ht="15" customHeight="1" x14ac:dyDescent="0.3">
      <c r="A772" s="166">
        <v>2020</v>
      </c>
      <c r="B772" s="141">
        <v>430016</v>
      </c>
      <c r="C772" s="141" t="s">
        <v>2627</v>
      </c>
      <c r="D772" s="231" t="str">
        <f t="shared" si="27"/>
        <v>EL430016-ST</v>
      </c>
      <c r="E772" s="142" t="s">
        <v>2628</v>
      </c>
      <c r="F772" s="142" t="s">
        <v>488</v>
      </c>
      <c r="G772" s="142" t="s">
        <v>2597</v>
      </c>
      <c r="H772" s="244">
        <v>4.5</v>
      </c>
      <c r="I772" s="159">
        <v>3</v>
      </c>
      <c r="J772" s="159">
        <v>96</v>
      </c>
      <c r="K772" s="160"/>
      <c r="L772" s="161"/>
      <c r="M772" s="162"/>
      <c r="N772" s="159">
        <v>618480041880</v>
      </c>
      <c r="O772" s="153" t="s">
        <v>104</v>
      </c>
      <c r="P772" s="178" t="s">
        <v>2629</v>
      </c>
      <c r="Q772" s="153" t="s">
        <v>2620</v>
      </c>
      <c r="R772" s="153" t="s">
        <v>100</v>
      </c>
      <c r="S772" s="102">
        <v>71493</v>
      </c>
      <c r="T772"/>
    </row>
    <row r="773" spans="1:20" s="57" customFormat="1" ht="15" customHeight="1" x14ac:dyDescent="0.3">
      <c r="A773" s="166">
        <v>2005</v>
      </c>
      <c r="B773" s="141">
        <v>322131</v>
      </c>
      <c r="C773" s="141" t="s">
        <v>2617</v>
      </c>
      <c r="D773" s="231" t="str">
        <f t="shared" si="27"/>
        <v>EL322131-ST</v>
      </c>
      <c r="E773" s="142" t="s">
        <v>2618</v>
      </c>
      <c r="F773" s="142" t="s">
        <v>488</v>
      </c>
      <c r="G773" s="142" t="s">
        <v>2597</v>
      </c>
      <c r="H773" s="244">
        <v>5.75</v>
      </c>
      <c r="I773" s="159">
        <v>6</v>
      </c>
      <c r="J773" s="159">
        <v>144</v>
      </c>
      <c r="K773" s="160"/>
      <c r="L773" s="161"/>
      <c r="M773" s="162">
        <v>99</v>
      </c>
      <c r="N773" s="159">
        <v>618480256024</v>
      </c>
      <c r="O773" s="153" t="s">
        <v>104</v>
      </c>
      <c r="P773" s="178" t="s">
        <v>2619</v>
      </c>
      <c r="Q773" s="153" t="s">
        <v>2620</v>
      </c>
      <c r="R773" s="153" t="s">
        <v>100</v>
      </c>
      <c r="S773" s="102">
        <v>69174</v>
      </c>
      <c r="T773"/>
    </row>
    <row r="774" spans="1:20" s="57" customFormat="1" ht="15" customHeight="1" x14ac:dyDescent="0.3">
      <c r="A774" s="166">
        <v>2006</v>
      </c>
      <c r="B774" s="141">
        <v>322130</v>
      </c>
      <c r="C774" s="141" t="s">
        <v>2621</v>
      </c>
      <c r="D774" s="231" t="str">
        <f t="shared" si="27"/>
        <v>EL322130-ST</v>
      </c>
      <c r="E774" s="142" t="s">
        <v>2622</v>
      </c>
      <c r="F774" s="142" t="s">
        <v>488</v>
      </c>
      <c r="G774" s="142" t="s">
        <v>2597</v>
      </c>
      <c r="H774" s="244">
        <v>5.75</v>
      </c>
      <c r="I774" s="159">
        <v>6</v>
      </c>
      <c r="J774" s="159">
        <v>144</v>
      </c>
      <c r="K774" s="160"/>
      <c r="L774" s="161"/>
      <c r="M774" s="162">
        <v>77</v>
      </c>
      <c r="N774" s="159">
        <v>618480256017</v>
      </c>
      <c r="O774" s="153" t="s">
        <v>104</v>
      </c>
      <c r="P774" s="178" t="s">
        <v>2623</v>
      </c>
      <c r="Q774" s="153" t="s">
        <v>2620</v>
      </c>
      <c r="R774" s="153" t="s">
        <v>100</v>
      </c>
      <c r="S774" s="102">
        <v>14760</v>
      </c>
      <c r="T774"/>
    </row>
    <row r="775" spans="1:20" s="57" customFormat="1" ht="15" customHeight="1" x14ac:dyDescent="0.3">
      <c r="A775" s="166">
        <v>2020</v>
      </c>
      <c r="B775" s="141">
        <v>291643</v>
      </c>
      <c r="C775" s="141" t="s">
        <v>2624</v>
      </c>
      <c r="D775" s="231" t="str">
        <f t="shared" si="27"/>
        <v>EL291643-ST</v>
      </c>
      <c r="E775" s="142" t="s">
        <v>2625</v>
      </c>
      <c r="F775" s="142" t="s">
        <v>488</v>
      </c>
      <c r="G775" s="142" t="s">
        <v>2597</v>
      </c>
      <c r="H775" s="244">
        <v>14.99</v>
      </c>
      <c r="I775" s="159">
        <v>3</v>
      </c>
      <c r="J775" s="159">
        <v>36</v>
      </c>
      <c r="K775" s="160"/>
      <c r="L775" s="161"/>
      <c r="M775" s="162"/>
      <c r="N775" s="159">
        <v>618480041422</v>
      </c>
      <c r="O775" s="153" t="s">
        <v>104</v>
      </c>
      <c r="P775" s="178" t="s">
        <v>2626</v>
      </c>
      <c r="Q775" s="153" t="s">
        <v>2620</v>
      </c>
      <c r="R775" s="153" t="s">
        <v>100</v>
      </c>
      <c r="S775" s="102">
        <v>65269</v>
      </c>
      <c r="T775"/>
    </row>
    <row r="776" spans="1:20" s="57" customFormat="1" ht="15" customHeight="1" x14ac:dyDescent="0.3">
      <c r="A776" s="166">
        <v>2020</v>
      </c>
      <c r="B776" s="141">
        <v>291642</v>
      </c>
      <c r="C776" s="141" t="s">
        <v>2630</v>
      </c>
      <c r="D776" s="231" t="str">
        <f t="shared" ref="D776:D807" si="28">HYPERLINK(P776,C776)</f>
        <v>EL291642-ST</v>
      </c>
      <c r="E776" s="142" t="s">
        <v>2631</v>
      </c>
      <c r="F776" s="142" t="s">
        <v>488</v>
      </c>
      <c r="G776" s="142" t="s">
        <v>2597</v>
      </c>
      <c r="H776" s="244">
        <v>14.99</v>
      </c>
      <c r="I776" s="159">
        <v>3</v>
      </c>
      <c r="J776" s="159">
        <v>36</v>
      </c>
      <c r="K776" s="160"/>
      <c r="L776" s="161"/>
      <c r="M776" s="162"/>
      <c r="N776" s="159">
        <v>618480041316</v>
      </c>
      <c r="O776" s="153" t="s">
        <v>104</v>
      </c>
      <c r="P776" s="178" t="s">
        <v>2632</v>
      </c>
      <c r="Q776" s="153" t="s">
        <v>2620</v>
      </c>
      <c r="R776" s="153" t="s">
        <v>100</v>
      </c>
      <c r="S776" s="102">
        <v>65268</v>
      </c>
      <c r="T776"/>
    </row>
    <row r="777" spans="1:20" s="57" customFormat="1" ht="15" customHeight="1" x14ac:dyDescent="0.3">
      <c r="A777" s="166">
        <v>2023</v>
      </c>
      <c r="B777" s="141">
        <v>565105</v>
      </c>
      <c r="C777" s="141" t="s">
        <v>2740</v>
      </c>
      <c r="D777" s="231" t="str">
        <f t="shared" si="28"/>
        <v>EL565105-ST</v>
      </c>
      <c r="E777" s="142" t="s">
        <v>2741</v>
      </c>
      <c r="F777" s="142" t="s">
        <v>488</v>
      </c>
      <c r="G777" s="142" t="s">
        <v>2738</v>
      </c>
      <c r="H777" s="244">
        <v>12.99</v>
      </c>
      <c r="I777" s="159">
        <v>3</v>
      </c>
      <c r="J777" s="159">
        <v>100</v>
      </c>
      <c r="K777" s="160"/>
      <c r="L777" s="161"/>
      <c r="M777" s="162"/>
      <c r="N777" s="159">
        <v>889851228951</v>
      </c>
      <c r="O777" s="153" t="s">
        <v>104</v>
      </c>
      <c r="P777" s="178" t="s">
        <v>2742</v>
      </c>
      <c r="Q777" s="153" t="s">
        <v>2636</v>
      </c>
      <c r="R777" s="153" t="s">
        <v>100</v>
      </c>
      <c r="S777" s="102">
        <v>80808</v>
      </c>
      <c r="T777"/>
    </row>
    <row r="778" spans="1:20" s="57" customFormat="1" ht="15" customHeight="1" x14ac:dyDescent="0.3">
      <c r="A778" s="166">
        <v>2023</v>
      </c>
      <c r="B778" s="141">
        <v>565104</v>
      </c>
      <c r="C778" s="141" t="s">
        <v>2736</v>
      </c>
      <c r="D778" s="231" t="str">
        <f t="shared" si="28"/>
        <v>EL565104-ST</v>
      </c>
      <c r="E778" s="142" t="s">
        <v>2737</v>
      </c>
      <c r="F778" s="142" t="s">
        <v>488</v>
      </c>
      <c r="G778" s="142" t="s">
        <v>2738</v>
      </c>
      <c r="H778" s="244">
        <v>12.99</v>
      </c>
      <c r="I778" s="159">
        <v>3</v>
      </c>
      <c r="J778" s="159">
        <v>100</v>
      </c>
      <c r="K778" s="160"/>
      <c r="L778" s="161"/>
      <c r="M778" s="162"/>
      <c r="N778" s="159">
        <v>889851228944</v>
      </c>
      <c r="O778" s="153" t="s">
        <v>104</v>
      </c>
      <c r="P778" s="178" t="s">
        <v>2739</v>
      </c>
      <c r="Q778" s="153" t="s">
        <v>2636</v>
      </c>
      <c r="R778" s="153" t="s">
        <v>100</v>
      </c>
      <c r="S778" s="102">
        <v>80807</v>
      </c>
      <c r="T778"/>
    </row>
    <row r="779" spans="1:20" s="57" customFormat="1" ht="15" customHeight="1" x14ac:dyDescent="0.3">
      <c r="A779" s="166">
        <v>2023</v>
      </c>
      <c r="B779" s="141">
        <v>453176</v>
      </c>
      <c r="C779" s="141" t="s">
        <v>2637</v>
      </c>
      <c r="D779" s="231" t="str">
        <f t="shared" si="28"/>
        <v>EL453176-ST</v>
      </c>
      <c r="E779" s="142" t="s">
        <v>2638</v>
      </c>
      <c r="F779" s="142" t="s">
        <v>488</v>
      </c>
      <c r="G779" s="143" t="s">
        <v>2597</v>
      </c>
      <c r="H779" s="244">
        <v>23.99</v>
      </c>
      <c r="I779" s="159">
        <v>3</v>
      </c>
      <c r="J779" s="159">
        <v>10</v>
      </c>
      <c r="K779" s="160"/>
      <c r="L779" s="161"/>
      <c r="M779" s="162"/>
      <c r="N779" s="159">
        <v>889851224533</v>
      </c>
      <c r="O779" s="153" t="s">
        <v>98</v>
      </c>
      <c r="P779" s="178" t="s">
        <v>2639</v>
      </c>
      <c r="Q779" s="153" t="s">
        <v>2636</v>
      </c>
      <c r="R779" s="153" t="s">
        <v>100</v>
      </c>
      <c r="S779" s="102">
        <v>81522</v>
      </c>
      <c r="T779"/>
    </row>
    <row r="780" spans="1:20" s="57" customFormat="1" ht="15" customHeight="1" x14ac:dyDescent="0.3">
      <c r="A780" s="166">
        <v>2020</v>
      </c>
      <c r="B780" s="141">
        <v>451001</v>
      </c>
      <c r="C780" s="141" t="s">
        <v>2652</v>
      </c>
      <c r="D780" s="231" t="str">
        <f t="shared" si="28"/>
        <v>EL451001-ST</v>
      </c>
      <c r="E780" s="142" t="s">
        <v>2653</v>
      </c>
      <c r="F780" s="142" t="s">
        <v>488</v>
      </c>
      <c r="G780" s="142" t="s">
        <v>2597</v>
      </c>
      <c r="H780" s="244">
        <v>4.5</v>
      </c>
      <c r="I780" s="159">
        <v>3</v>
      </c>
      <c r="J780" s="159">
        <v>500</v>
      </c>
      <c r="K780" s="160"/>
      <c r="L780" s="161"/>
      <c r="M780" s="162"/>
      <c r="N780" s="159">
        <v>618480993080</v>
      </c>
      <c r="O780" s="153" t="s">
        <v>104</v>
      </c>
      <c r="P780" s="178" t="s">
        <v>2654</v>
      </c>
      <c r="Q780" s="153" t="s">
        <v>2636</v>
      </c>
      <c r="R780" s="153" t="s">
        <v>100</v>
      </c>
      <c r="S780" s="102">
        <v>68268</v>
      </c>
      <c r="T780"/>
    </row>
    <row r="781" spans="1:20" s="57" customFormat="1" ht="15" customHeight="1" x14ac:dyDescent="0.3">
      <c r="A781" s="166">
        <v>2017</v>
      </c>
      <c r="B781" s="141">
        <v>444455</v>
      </c>
      <c r="C781" s="141" t="s">
        <v>2633</v>
      </c>
      <c r="D781" s="231" t="str">
        <f t="shared" si="28"/>
        <v>EL444455-ST</v>
      </c>
      <c r="E781" s="142" t="s">
        <v>2634</v>
      </c>
      <c r="F781" s="142" t="s">
        <v>488</v>
      </c>
      <c r="G781" s="142" t="s">
        <v>2597</v>
      </c>
      <c r="H781" s="244">
        <v>15.75</v>
      </c>
      <c r="I781" s="159">
        <v>3</v>
      </c>
      <c r="J781" s="159">
        <v>24</v>
      </c>
      <c r="K781" s="160"/>
      <c r="L781" s="161"/>
      <c r="M781" s="38">
        <v>89</v>
      </c>
      <c r="N781" s="159">
        <v>618480035353</v>
      </c>
      <c r="O781" s="153" t="s">
        <v>104</v>
      </c>
      <c r="P781" s="178" t="s">
        <v>2635</v>
      </c>
      <c r="Q781" s="153" t="s">
        <v>2636</v>
      </c>
      <c r="R781" s="153" t="s">
        <v>100</v>
      </c>
      <c r="S781" s="102">
        <v>58904</v>
      </c>
      <c r="T781"/>
    </row>
    <row r="782" spans="1:20" s="57" customFormat="1" ht="15" customHeight="1" x14ac:dyDescent="0.3">
      <c r="A782" s="166">
        <v>2017</v>
      </c>
      <c r="B782" s="141">
        <v>444426</v>
      </c>
      <c r="C782" s="141" t="s">
        <v>2758</v>
      </c>
      <c r="D782" s="231" t="str">
        <f t="shared" si="28"/>
        <v>EL444426-ST</v>
      </c>
      <c r="E782" s="142" t="s">
        <v>2759</v>
      </c>
      <c r="F782" s="142" t="s">
        <v>488</v>
      </c>
      <c r="G782" s="142" t="s">
        <v>2597</v>
      </c>
      <c r="H782" s="244">
        <v>15.75</v>
      </c>
      <c r="I782" s="159">
        <v>4</v>
      </c>
      <c r="J782" s="159">
        <v>24</v>
      </c>
      <c r="K782" s="160"/>
      <c r="L782" s="161"/>
      <c r="M782" s="162"/>
      <c r="N782" s="159">
        <v>618480036558</v>
      </c>
      <c r="O782" s="153" t="s">
        <v>136</v>
      </c>
      <c r="P782" s="179" t="s">
        <v>2760</v>
      </c>
      <c r="Q782" s="153" t="s">
        <v>2636</v>
      </c>
      <c r="R782" s="153" t="s">
        <v>138</v>
      </c>
      <c r="S782" s="33">
        <v>69338</v>
      </c>
      <c r="T782"/>
    </row>
    <row r="783" spans="1:20" s="57" customFormat="1" ht="15" customHeight="1" x14ac:dyDescent="0.3">
      <c r="A783" s="166">
        <v>2017</v>
      </c>
      <c r="B783" s="141">
        <v>444425</v>
      </c>
      <c r="C783" s="141" t="s">
        <v>2727</v>
      </c>
      <c r="D783" s="231" t="str">
        <f t="shared" si="28"/>
        <v>EL444425-ST</v>
      </c>
      <c r="E783" s="142" t="s">
        <v>2728</v>
      </c>
      <c r="F783" s="142" t="s">
        <v>488</v>
      </c>
      <c r="G783" s="142" t="s">
        <v>2597</v>
      </c>
      <c r="H783" s="244">
        <v>15.75</v>
      </c>
      <c r="I783" s="159">
        <v>4</v>
      </c>
      <c r="J783" s="159">
        <v>24</v>
      </c>
      <c r="K783" s="160"/>
      <c r="L783" s="161"/>
      <c r="M783" s="162"/>
      <c r="N783" s="159">
        <v>618480036466</v>
      </c>
      <c r="O783" s="153" t="s">
        <v>136</v>
      </c>
      <c r="P783" s="179" t="s">
        <v>2729</v>
      </c>
      <c r="Q783" s="153" t="s">
        <v>2636</v>
      </c>
      <c r="R783" s="153" t="s">
        <v>138</v>
      </c>
      <c r="S783" s="33">
        <v>41721</v>
      </c>
      <c r="T783"/>
    </row>
    <row r="784" spans="1:20" s="57" customFormat="1" ht="15" customHeight="1" x14ac:dyDescent="0.3">
      <c r="A784" s="166">
        <v>2017</v>
      </c>
      <c r="B784" s="141">
        <v>444423</v>
      </c>
      <c r="C784" s="141" t="s">
        <v>2721</v>
      </c>
      <c r="D784" s="231" t="str">
        <f t="shared" si="28"/>
        <v>EL444423-ST</v>
      </c>
      <c r="E784" s="142" t="s">
        <v>2722</v>
      </c>
      <c r="F784" s="142" t="s">
        <v>488</v>
      </c>
      <c r="G784" s="142" t="s">
        <v>2597</v>
      </c>
      <c r="H784" s="244">
        <v>15.75</v>
      </c>
      <c r="I784" s="159">
        <v>4</v>
      </c>
      <c r="J784" s="159">
        <v>24</v>
      </c>
      <c r="K784" s="160"/>
      <c r="L784" s="161"/>
      <c r="M784" s="162"/>
      <c r="N784" s="159">
        <v>618480036206</v>
      </c>
      <c r="O784" s="153" t="s">
        <v>136</v>
      </c>
      <c r="P784" s="179" t="s">
        <v>2723</v>
      </c>
      <c r="Q784" s="153" t="s">
        <v>2636</v>
      </c>
      <c r="R784" s="153" t="s">
        <v>138</v>
      </c>
      <c r="S784" s="33">
        <v>41720</v>
      </c>
      <c r="T784"/>
    </row>
    <row r="785" spans="1:20" s="57" customFormat="1" ht="15" customHeight="1" x14ac:dyDescent="0.3">
      <c r="A785" s="166">
        <v>2017</v>
      </c>
      <c r="B785" s="141">
        <v>444422</v>
      </c>
      <c r="C785" s="141" t="s">
        <v>2703</v>
      </c>
      <c r="D785" s="231" t="str">
        <f t="shared" si="28"/>
        <v>EL444422-ST</v>
      </c>
      <c r="E785" s="142" t="s">
        <v>2704</v>
      </c>
      <c r="F785" s="142" t="s">
        <v>488</v>
      </c>
      <c r="G785" s="142" t="s">
        <v>2597</v>
      </c>
      <c r="H785" s="244">
        <v>15.75</v>
      </c>
      <c r="I785" s="159">
        <v>4</v>
      </c>
      <c r="J785" s="159">
        <v>24</v>
      </c>
      <c r="K785" s="160"/>
      <c r="L785" s="161"/>
      <c r="M785" s="162"/>
      <c r="N785" s="159">
        <v>618480036190</v>
      </c>
      <c r="O785" s="153" t="s">
        <v>136</v>
      </c>
      <c r="P785" s="179" t="s">
        <v>2705</v>
      </c>
      <c r="Q785" s="153" t="s">
        <v>2636</v>
      </c>
      <c r="R785" s="153" t="s">
        <v>138</v>
      </c>
      <c r="S785" s="33">
        <v>69336</v>
      </c>
      <c r="T785"/>
    </row>
    <row r="786" spans="1:20" s="57" customFormat="1" ht="15" customHeight="1" x14ac:dyDescent="0.3">
      <c r="A786" s="166">
        <v>2019</v>
      </c>
      <c r="B786" s="141">
        <v>440571</v>
      </c>
      <c r="C786" s="141" t="s">
        <v>2733</v>
      </c>
      <c r="D786" s="231" t="str">
        <f t="shared" si="28"/>
        <v>EL440571-ST</v>
      </c>
      <c r="E786" s="142" t="s">
        <v>2734</v>
      </c>
      <c r="F786" s="142" t="s">
        <v>488</v>
      </c>
      <c r="G786" s="142" t="s">
        <v>2597</v>
      </c>
      <c r="H786" s="244">
        <v>9.99</v>
      </c>
      <c r="I786" s="159">
        <v>3</v>
      </c>
      <c r="J786" s="159">
        <v>48</v>
      </c>
      <c r="K786" s="160"/>
      <c r="L786" s="161"/>
      <c r="M786" s="162"/>
      <c r="N786" s="159">
        <v>618480039931</v>
      </c>
      <c r="O786" s="153" t="s">
        <v>104</v>
      </c>
      <c r="P786" s="178" t="s">
        <v>2735</v>
      </c>
      <c r="Q786" s="153" t="s">
        <v>2636</v>
      </c>
      <c r="R786" s="153" t="s">
        <v>100</v>
      </c>
      <c r="S786" s="102">
        <v>58902</v>
      </c>
      <c r="T786"/>
    </row>
    <row r="787" spans="1:20" s="57" customFormat="1" ht="15" customHeight="1" x14ac:dyDescent="0.3">
      <c r="A787" s="166">
        <v>2020</v>
      </c>
      <c r="B787" s="141">
        <v>433672</v>
      </c>
      <c r="C787" s="141" t="s">
        <v>2658</v>
      </c>
      <c r="D787" s="231" t="str">
        <f t="shared" si="28"/>
        <v>EL433672-ST</v>
      </c>
      <c r="E787" s="142" t="s">
        <v>2659</v>
      </c>
      <c r="F787" s="142" t="s">
        <v>488</v>
      </c>
      <c r="G787" s="142" t="s">
        <v>2597</v>
      </c>
      <c r="H787" s="244">
        <v>9.99</v>
      </c>
      <c r="I787" s="159">
        <v>3</v>
      </c>
      <c r="J787" s="159">
        <v>48</v>
      </c>
      <c r="K787" s="160"/>
      <c r="L787" s="161"/>
      <c r="M787" s="162"/>
      <c r="N787" s="159">
        <v>618480042481</v>
      </c>
      <c r="O787" s="153" t="s">
        <v>104</v>
      </c>
      <c r="P787" s="178" t="s">
        <v>2660</v>
      </c>
      <c r="Q787" s="153" t="s">
        <v>2636</v>
      </c>
      <c r="R787" s="153" t="s">
        <v>100</v>
      </c>
      <c r="S787" s="102">
        <v>68699</v>
      </c>
      <c r="T787"/>
    </row>
    <row r="788" spans="1:20" s="57" customFormat="1" ht="15" customHeight="1" x14ac:dyDescent="0.3">
      <c r="A788" s="166">
        <v>2018</v>
      </c>
      <c r="B788" s="141">
        <v>433669</v>
      </c>
      <c r="C788" s="141" t="s">
        <v>2752</v>
      </c>
      <c r="D788" s="231" t="str">
        <f t="shared" si="28"/>
        <v>EL433669-ST</v>
      </c>
      <c r="E788" s="142" t="s">
        <v>2753</v>
      </c>
      <c r="F788" s="142" t="s">
        <v>488</v>
      </c>
      <c r="G788" s="142" t="s">
        <v>2597</v>
      </c>
      <c r="H788" s="244">
        <v>5.75</v>
      </c>
      <c r="I788" s="159">
        <v>3</v>
      </c>
      <c r="J788" s="159">
        <v>96</v>
      </c>
      <c r="K788" s="160"/>
      <c r="L788" s="161"/>
      <c r="M788" s="162"/>
      <c r="N788" s="159">
        <v>618480038743</v>
      </c>
      <c r="O788" s="153" t="s">
        <v>104</v>
      </c>
      <c r="P788" s="178" t="s">
        <v>2754</v>
      </c>
      <c r="Q788" s="153" t="s">
        <v>2636</v>
      </c>
      <c r="R788" s="153" t="s">
        <v>100</v>
      </c>
      <c r="S788" s="102">
        <v>69284</v>
      </c>
      <c r="T788"/>
    </row>
    <row r="789" spans="1:20" s="57" customFormat="1" ht="15" customHeight="1" x14ac:dyDescent="0.3">
      <c r="A789" s="166">
        <v>2018</v>
      </c>
      <c r="B789" s="141">
        <v>433668</v>
      </c>
      <c r="C789" s="141" t="s">
        <v>2746</v>
      </c>
      <c r="D789" s="231" t="str">
        <f t="shared" si="28"/>
        <v>EL433668-ST</v>
      </c>
      <c r="E789" s="142" t="s">
        <v>2747</v>
      </c>
      <c r="F789" s="142" t="s">
        <v>488</v>
      </c>
      <c r="G789" s="142" t="s">
        <v>2597</v>
      </c>
      <c r="H789" s="244">
        <v>5.75</v>
      </c>
      <c r="I789" s="159">
        <v>3</v>
      </c>
      <c r="J789" s="159">
        <v>96</v>
      </c>
      <c r="K789" s="160"/>
      <c r="L789" s="161"/>
      <c r="M789" s="162"/>
      <c r="N789" s="159">
        <v>618480038750</v>
      </c>
      <c r="O789" s="153" t="s">
        <v>104</v>
      </c>
      <c r="P789" s="178" t="s">
        <v>2748</v>
      </c>
      <c r="Q789" s="153" t="s">
        <v>2636</v>
      </c>
      <c r="R789" s="153" t="s">
        <v>100</v>
      </c>
      <c r="S789" s="102">
        <v>69283</v>
      </c>
      <c r="T789"/>
    </row>
    <row r="790" spans="1:20" s="57" customFormat="1" ht="15" customHeight="1" x14ac:dyDescent="0.3">
      <c r="A790" s="166">
        <v>2018</v>
      </c>
      <c r="B790" s="141">
        <v>433662</v>
      </c>
      <c r="C790" s="141" t="s">
        <v>2743</v>
      </c>
      <c r="D790" s="231" t="str">
        <f t="shared" si="28"/>
        <v>EL433662-ST</v>
      </c>
      <c r="E790" s="142" t="s">
        <v>2744</v>
      </c>
      <c r="F790" s="142" t="s">
        <v>488</v>
      </c>
      <c r="G790" s="142" t="s">
        <v>2597</v>
      </c>
      <c r="H790" s="244">
        <v>5.75</v>
      </c>
      <c r="I790" s="159">
        <v>3</v>
      </c>
      <c r="J790" s="159">
        <v>96</v>
      </c>
      <c r="K790" s="160"/>
      <c r="L790" s="161"/>
      <c r="M790" s="162"/>
      <c r="N790" s="159">
        <v>618480038392</v>
      </c>
      <c r="O790" s="153" t="s">
        <v>104</v>
      </c>
      <c r="P790" s="178" t="s">
        <v>2745</v>
      </c>
      <c r="Q790" s="153" t="s">
        <v>2636</v>
      </c>
      <c r="R790" s="153" t="s">
        <v>100</v>
      </c>
      <c r="S790" s="102">
        <v>69281</v>
      </c>
      <c r="T790"/>
    </row>
    <row r="791" spans="1:20" s="57" customFormat="1" ht="15" customHeight="1" x14ac:dyDescent="0.3">
      <c r="A791" s="166">
        <v>2018</v>
      </c>
      <c r="B791" s="141">
        <v>433660</v>
      </c>
      <c r="C791" s="141" t="s">
        <v>2749</v>
      </c>
      <c r="D791" s="231" t="str">
        <f t="shared" si="28"/>
        <v>EL433660-ST</v>
      </c>
      <c r="E791" s="142" t="s">
        <v>2750</v>
      </c>
      <c r="F791" s="142" t="s">
        <v>488</v>
      </c>
      <c r="G791" s="142" t="s">
        <v>2597</v>
      </c>
      <c r="H791" s="244">
        <v>5.75</v>
      </c>
      <c r="I791" s="159">
        <v>3</v>
      </c>
      <c r="J791" s="159">
        <v>96</v>
      </c>
      <c r="K791" s="160"/>
      <c r="L791" s="161"/>
      <c r="M791" s="162"/>
      <c r="N791" s="159">
        <v>618480036992</v>
      </c>
      <c r="O791" s="153" t="s">
        <v>104</v>
      </c>
      <c r="P791" s="178" t="s">
        <v>2751</v>
      </c>
      <c r="Q791" s="153" t="s">
        <v>2636</v>
      </c>
      <c r="R791" s="153" t="s">
        <v>100</v>
      </c>
      <c r="S791" s="102">
        <v>69280</v>
      </c>
      <c r="T791"/>
    </row>
    <row r="792" spans="1:20" s="57" customFormat="1" ht="15" customHeight="1" x14ac:dyDescent="0.3">
      <c r="A792" s="166">
        <v>2018</v>
      </c>
      <c r="B792" s="141">
        <v>433655</v>
      </c>
      <c r="C792" s="141" t="s">
        <v>2670</v>
      </c>
      <c r="D792" s="231" t="str">
        <f t="shared" si="28"/>
        <v>EL433655-ST</v>
      </c>
      <c r="E792" s="142" t="s">
        <v>2671</v>
      </c>
      <c r="F792" s="142" t="s">
        <v>488</v>
      </c>
      <c r="G792" s="142" t="s">
        <v>2597</v>
      </c>
      <c r="H792" s="244">
        <v>5.75</v>
      </c>
      <c r="I792" s="159">
        <v>3</v>
      </c>
      <c r="J792" s="159">
        <v>96</v>
      </c>
      <c r="K792" s="160"/>
      <c r="L792" s="161"/>
      <c r="M792" s="38"/>
      <c r="N792" s="159">
        <v>618480038385</v>
      </c>
      <c r="O792" s="153" t="s">
        <v>104</v>
      </c>
      <c r="P792" s="178" t="s">
        <v>2672</v>
      </c>
      <c r="Q792" s="153" t="s">
        <v>2636</v>
      </c>
      <c r="R792" s="153" t="s">
        <v>100</v>
      </c>
      <c r="S792" s="102">
        <v>69278</v>
      </c>
      <c r="T792"/>
    </row>
    <row r="793" spans="1:20" s="57" customFormat="1" ht="15" customHeight="1" x14ac:dyDescent="0.3">
      <c r="A793" s="166">
        <v>2018</v>
      </c>
      <c r="B793" s="141">
        <v>433654</v>
      </c>
      <c r="C793" s="141" t="s">
        <v>2724</v>
      </c>
      <c r="D793" s="231" t="str">
        <f t="shared" si="28"/>
        <v>EL433654-ST</v>
      </c>
      <c r="E793" s="142" t="s">
        <v>2725</v>
      </c>
      <c r="F793" s="142" t="s">
        <v>488</v>
      </c>
      <c r="G793" s="142" t="s">
        <v>2597</v>
      </c>
      <c r="H793" s="244">
        <v>5.75</v>
      </c>
      <c r="I793" s="159">
        <v>3</v>
      </c>
      <c r="J793" s="159">
        <v>96</v>
      </c>
      <c r="K793" s="160"/>
      <c r="L793" s="161"/>
      <c r="M793" s="162"/>
      <c r="N793" s="159">
        <v>618480038255</v>
      </c>
      <c r="O793" s="153" t="s">
        <v>104</v>
      </c>
      <c r="P793" s="178" t="s">
        <v>2726</v>
      </c>
      <c r="Q793" s="153" t="s">
        <v>2636</v>
      </c>
      <c r="R793" s="153" t="s">
        <v>100</v>
      </c>
      <c r="S793" s="102">
        <v>47685</v>
      </c>
      <c r="T793"/>
    </row>
    <row r="794" spans="1:20" s="57" customFormat="1" ht="15" customHeight="1" x14ac:dyDescent="0.3">
      <c r="A794" s="166">
        <v>2018</v>
      </c>
      <c r="B794" s="141">
        <v>433653</v>
      </c>
      <c r="C794" s="141" t="s">
        <v>2664</v>
      </c>
      <c r="D794" s="231" t="str">
        <f t="shared" si="28"/>
        <v>EL433653-ST</v>
      </c>
      <c r="E794" s="142" t="s">
        <v>2665</v>
      </c>
      <c r="F794" s="142" t="s">
        <v>488</v>
      </c>
      <c r="G794" s="142" t="s">
        <v>2597</v>
      </c>
      <c r="H794" s="244">
        <v>5.75</v>
      </c>
      <c r="I794" s="159">
        <v>3</v>
      </c>
      <c r="J794" s="159">
        <v>96</v>
      </c>
      <c r="K794" s="160"/>
      <c r="L794" s="161"/>
      <c r="M794" s="162"/>
      <c r="N794" s="159">
        <v>618480038248</v>
      </c>
      <c r="O794" s="153" t="s">
        <v>104</v>
      </c>
      <c r="P794" s="178" t="s">
        <v>2666</v>
      </c>
      <c r="Q794" s="153" t="s">
        <v>2636</v>
      </c>
      <c r="R794" s="153" t="s">
        <v>100</v>
      </c>
      <c r="S794" s="102">
        <v>47684</v>
      </c>
      <c r="T794"/>
    </row>
    <row r="795" spans="1:20" s="57" customFormat="1" ht="15" customHeight="1" x14ac:dyDescent="0.3">
      <c r="A795" s="166">
        <v>2018</v>
      </c>
      <c r="B795" s="141">
        <v>433652</v>
      </c>
      <c r="C795" s="141" t="s">
        <v>2673</v>
      </c>
      <c r="D795" s="231" t="str">
        <f t="shared" si="28"/>
        <v>EL433652-ST</v>
      </c>
      <c r="E795" s="142" t="s">
        <v>2674</v>
      </c>
      <c r="F795" s="142" t="s">
        <v>488</v>
      </c>
      <c r="G795" s="142" t="s">
        <v>2597</v>
      </c>
      <c r="H795" s="244">
        <v>5.75</v>
      </c>
      <c r="I795" s="159">
        <v>3</v>
      </c>
      <c r="J795" s="159">
        <v>96</v>
      </c>
      <c r="K795" s="160"/>
      <c r="L795" s="161"/>
      <c r="M795" s="38"/>
      <c r="N795" s="159">
        <v>618480038378</v>
      </c>
      <c r="O795" s="153" t="s">
        <v>104</v>
      </c>
      <c r="P795" s="178" t="s">
        <v>2675</v>
      </c>
      <c r="Q795" s="153" t="s">
        <v>2636</v>
      </c>
      <c r="R795" s="153" t="s">
        <v>100</v>
      </c>
      <c r="S795" s="102">
        <v>69277</v>
      </c>
      <c r="T795"/>
    </row>
    <row r="796" spans="1:20" s="57" customFormat="1" ht="15" customHeight="1" x14ac:dyDescent="0.3">
      <c r="A796" s="166">
        <v>2018</v>
      </c>
      <c r="B796" s="141">
        <v>433650</v>
      </c>
      <c r="C796" s="141" t="s">
        <v>2661</v>
      </c>
      <c r="D796" s="231" t="str">
        <f t="shared" si="28"/>
        <v>EL433650-ST</v>
      </c>
      <c r="E796" s="142" t="s">
        <v>2662</v>
      </c>
      <c r="F796" s="142" t="s">
        <v>488</v>
      </c>
      <c r="G796" s="142" t="s">
        <v>2597</v>
      </c>
      <c r="H796" s="244">
        <v>6.75</v>
      </c>
      <c r="I796" s="159">
        <v>3</v>
      </c>
      <c r="J796" s="159">
        <v>48</v>
      </c>
      <c r="K796" s="160"/>
      <c r="L796" s="161"/>
      <c r="M796" s="162"/>
      <c r="N796" s="159">
        <v>618480036978</v>
      </c>
      <c r="O796" s="153" t="s">
        <v>104</v>
      </c>
      <c r="P796" s="178" t="s">
        <v>2663</v>
      </c>
      <c r="Q796" s="153" t="s">
        <v>2636</v>
      </c>
      <c r="R796" s="153" t="s">
        <v>100</v>
      </c>
      <c r="S796" s="102">
        <v>69275</v>
      </c>
      <c r="T796"/>
    </row>
    <row r="797" spans="1:20" s="57" customFormat="1" ht="15" customHeight="1" x14ac:dyDescent="0.3">
      <c r="A797" s="166">
        <v>2016</v>
      </c>
      <c r="B797" s="141">
        <v>433623</v>
      </c>
      <c r="C797" s="141" t="s">
        <v>2643</v>
      </c>
      <c r="D797" s="231" t="str">
        <f t="shared" si="28"/>
        <v>EL433623-ST</v>
      </c>
      <c r="E797" s="142" t="s">
        <v>2644</v>
      </c>
      <c r="F797" s="142" t="s">
        <v>488</v>
      </c>
      <c r="G797" s="142" t="s">
        <v>2597</v>
      </c>
      <c r="H797" s="244">
        <v>10.75</v>
      </c>
      <c r="I797" s="159">
        <v>3</v>
      </c>
      <c r="J797" s="159">
        <v>12</v>
      </c>
      <c r="K797" s="160"/>
      <c r="L797" s="161"/>
      <c r="M797" s="38"/>
      <c r="N797" s="159">
        <v>618480030150</v>
      </c>
      <c r="O797" s="153" t="s">
        <v>104</v>
      </c>
      <c r="P797" s="178" t="s">
        <v>2645</v>
      </c>
      <c r="Q797" s="153" t="s">
        <v>2636</v>
      </c>
      <c r="R797" s="153" t="s">
        <v>100</v>
      </c>
      <c r="S797" s="102">
        <v>53615</v>
      </c>
      <c r="T797"/>
    </row>
    <row r="798" spans="1:20" s="57" customFormat="1" ht="15" customHeight="1" x14ac:dyDescent="0.3">
      <c r="A798" s="166">
        <v>2015</v>
      </c>
      <c r="B798" s="141">
        <v>433620</v>
      </c>
      <c r="C798" s="141" t="s">
        <v>2646</v>
      </c>
      <c r="D798" s="231" t="str">
        <f t="shared" si="28"/>
        <v>EL433620-ST</v>
      </c>
      <c r="E798" s="142" t="s">
        <v>2647</v>
      </c>
      <c r="F798" s="142" t="s">
        <v>488</v>
      </c>
      <c r="G798" s="142" t="s">
        <v>2597</v>
      </c>
      <c r="H798" s="244">
        <v>14.99</v>
      </c>
      <c r="I798" s="159">
        <v>3</v>
      </c>
      <c r="J798" s="159">
        <v>12</v>
      </c>
      <c r="K798" s="160"/>
      <c r="L798" s="161"/>
      <c r="M798" s="162"/>
      <c r="N798" s="159">
        <v>618480023206</v>
      </c>
      <c r="O798" s="153" t="s">
        <v>104</v>
      </c>
      <c r="P798" s="178" t="s">
        <v>2648</v>
      </c>
      <c r="Q798" s="153" t="s">
        <v>2636</v>
      </c>
      <c r="R798" s="153" t="s">
        <v>100</v>
      </c>
      <c r="S798" s="102">
        <v>28523</v>
      </c>
      <c r="T798"/>
    </row>
    <row r="799" spans="1:20" s="57" customFormat="1" ht="15" customHeight="1" x14ac:dyDescent="0.3">
      <c r="A799" s="166">
        <v>2015</v>
      </c>
      <c r="B799" s="141">
        <v>433614</v>
      </c>
      <c r="C799" s="141" t="s">
        <v>2755</v>
      </c>
      <c r="D799" s="231" t="str">
        <f t="shared" si="28"/>
        <v>EL433614-ST</v>
      </c>
      <c r="E799" s="142" t="s">
        <v>2756</v>
      </c>
      <c r="F799" s="142" t="s">
        <v>488</v>
      </c>
      <c r="G799" s="142" t="s">
        <v>2597</v>
      </c>
      <c r="H799" s="244">
        <v>4.5</v>
      </c>
      <c r="I799" s="159">
        <v>3</v>
      </c>
      <c r="J799" s="159">
        <v>24</v>
      </c>
      <c r="K799" s="160"/>
      <c r="L799" s="161"/>
      <c r="M799" s="162"/>
      <c r="N799" s="159">
        <v>618480025149</v>
      </c>
      <c r="O799" s="153" t="s">
        <v>104</v>
      </c>
      <c r="P799" s="178" t="s">
        <v>2757</v>
      </c>
      <c r="Q799" s="153" t="s">
        <v>2636</v>
      </c>
      <c r="R799" s="153" t="s">
        <v>100</v>
      </c>
      <c r="S799" s="102">
        <v>28524</v>
      </c>
      <c r="T799"/>
    </row>
    <row r="800" spans="1:20" s="57" customFormat="1" ht="15" customHeight="1" x14ac:dyDescent="0.3">
      <c r="A800" s="166">
        <v>2014</v>
      </c>
      <c r="B800" s="141">
        <v>433604</v>
      </c>
      <c r="C800" s="141" t="s">
        <v>2712</v>
      </c>
      <c r="D800" s="231" t="str">
        <f t="shared" si="28"/>
        <v>EL433604-ST</v>
      </c>
      <c r="E800" s="142" t="s">
        <v>2713</v>
      </c>
      <c r="F800" s="142" t="s">
        <v>488</v>
      </c>
      <c r="G800" s="142" t="s">
        <v>2597</v>
      </c>
      <c r="H800" s="244">
        <v>5.75</v>
      </c>
      <c r="I800" s="159">
        <v>3</v>
      </c>
      <c r="J800" s="159">
        <v>24</v>
      </c>
      <c r="K800" s="160"/>
      <c r="L800" s="161"/>
      <c r="M800" s="162"/>
      <c r="N800" s="159">
        <v>618480014228</v>
      </c>
      <c r="O800" s="153" t="s">
        <v>104</v>
      </c>
      <c r="P800" s="178" t="s">
        <v>2714</v>
      </c>
      <c r="Q800" s="153" t="s">
        <v>2636</v>
      </c>
      <c r="R800" s="153" t="s">
        <v>100</v>
      </c>
      <c r="S800" s="102">
        <v>23291</v>
      </c>
      <c r="T800"/>
    </row>
    <row r="801" spans="1:20" s="57" customFormat="1" ht="15" customHeight="1" x14ac:dyDescent="0.3">
      <c r="A801" s="166">
        <v>2014</v>
      </c>
      <c r="B801" s="141">
        <v>433603</v>
      </c>
      <c r="C801" s="141" t="s">
        <v>2730</v>
      </c>
      <c r="D801" s="231" t="str">
        <f t="shared" si="28"/>
        <v>EL433603-ST</v>
      </c>
      <c r="E801" s="142" t="s">
        <v>2731</v>
      </c>
      <c r="F801" s="142" t="s">
        <v>488</v>
      </c>
      <c r="G801" s="142" t="s">
        <v>2597</v>
      </c>
      <c r="H801" s="244">
        <v>14.99</v>
      </c>
      <c r="I801" s="159">
        <v>3</v>
      </c>
      <c r="J801" s="159">
        <v>6</v>
      </c>
      <c r="K801" s="160"/>
      <c r="L801" s="161"/>
      <c r="M801" s="38"/>
      <c r="N801" s="159">
        <v>618480014211</v>
      </c>
      <c r="O801" s="153" t="s">
        <v>104</v>
      </c>
      <c r="P801" s="178" t="s">
        <v>2732</v>
      </c>
      <c r="Q801" s="153" t="s">
        <v>2636</v>
      </c>
      <c r="R801" s="153" t="s">
        <v>100</v>
      </c>
      <c r="S801" s="102">
        <v>53616</v>
      </c>
      <c r="T801"/>
    </row>
    <row r="802" spans="1:20" s="57" customFormat="1" ht="15" customHeight="1" x14ac:dyDescent="0.3">
      <c r="A802" s="166">
        <v>2014</v>
      </c>
      <c r="B802" s="141">
        <v>433602</v>
      </c>
      <c r="C802" s="141" t="s">
        <v>2694</v>
      </c>
      <c r="D802" s="231" t="str">
        <f t="shared" si="28"/>
        <v>EL433602-ST</v>
      </c>
      <c r="E802" s="142" t="s">
        <v>2695</v>
      </c>
      <c r="F802" s="142" t="s">
        <v>488</v>
      </c>
      <c r="G802" s="142" t="s">
        <v>2597</v>
      </c>
      <c r="H802" s="244">
        <v>10.75</v>
      </c>
      <c r="I802" s="159">
        <v>3</v>
      </c>
      <c r="J802" s="159">
        <v>12</v>
      </c>
      <c r="K802" s="160"/>
      <c r="L802" s="161"/>
      <c r="M802" s="162"/>
      <c r="N802" s="159">
        <v>618480014204</v>
      </c>
      <c r="O802" s="153" t="s">
        <v>104</v>
      </c>
      <c r="P802" s="178" t="s">
        <v>2696</v>
      </c>
      <c r="Q802" s="153" t="s">
        <v>2636</v>
      </c>
      <c r="R802" s="153" t="s">
        <v>100</v>
      </c>
      <c r="S802" s="102">
        <v>69268</v>
      </c>
      <c r="T802"/>
    </row>
    <row r="803" spans="1:20" s="57" customFormat="1" ht="15" customHeight="1" x14ac:dyDescent="0.3">
      <c r="A803" s="166">
        <v>2014</v>
      </c>
      <c r="B803" s="141">
        <v>433601</v>
      </c>
      <c r="C803" s="141" t="s">
        <v>2667</v>
      </c>
      <c r="D803" s="231" t="str">
        <f t="shared" si="28"/>
        <v>EL433601-ST</v>
      </c>
      <c r="E803" s="142" t="s">
        <v>2668</v>
      </c>
      <c r="F803" s="142" t="s">
        <v>488</v>
      </c>
      <c r="G803" s="142" t="s">
        <v>2597</v>
      </c>
      <c r="H803" s="244">
        <v>10.75</v>
      </c>
      <c r="I803" s="159">
        <v>3</v>
      </c>
      <c r="J803" s="159">
        <v>12</v>
      </c>
      <c r="K803" s="160"/>
      <c r="L803" s="161"/>
      <c r="M803" s="38"/>
      <c r="N803" s="159">
        <v>618480014198</v>
      </c>
      <c r="O803" s="153" t="s">
        <v>104</v>
      </c>
      <c r="P803" s="178" t="s">
        <v>2669</v>
      </c>
      <c r="Q803" s="153" t="s">
        <v>2636</v>
      </c>
      <c r="R803" s="153" t="s">
        <v>100</v>
      </c>
      <c r="S803" s="102">
        <v>23305</v>
      </c>
      <c r="T803"/>
    </row>
    <row r="804" spans="1:20" s="57" customFormat="1" ht="15" customHeight="1" x14ac:dyDescent="0.3">
      <c r="A804" s="166">
        <v>2019</v>
      </c>
      <c r="B804" s="141">
        <v>422755</v>
      </c>
      <c r="C804" s="141" t="s">
        <v>2640</v>
      </c>
      <c r="D804" s="231" t="str">
        <f t="shared" si="28"/>
        <v>EL422755-ST</v>
      </c>
      <c r="E804" s="142" t="s">
        <v>2641</v>
      </c>
      <c r="F804" s="142" t="s">
        <v>488</v>
      </c>
      <c r="G804" s="142" t="s">
        <v>2597</v>
      </c>
      <c r="H804" s="244">
        <v>8.25</v>
      </c>
      <c r="I804" s="159">
        <v>3</v>
      </c>
      <c r="J804" s="159">
        <v>48</v>
      </c>
      <c r="K804" s="160"/>
      <c r="L804" s="161"/>
      <c r="M804" s="162"/>
      <c r="N804" s="159">
        <v>618480040586</v>
      </c>
      <c r="O804" s="153" t="s">
        <v>104</v>
      </c>
      <c r="P804" s="178" t="s">
        <v>2642</v>
      </c>
      <c r="Q804" s="153" t="s">
        <v>2636</v>
      </c>
      <c r="R804" s="153" t="s">
        <v>100</v>
      </c>
      <c r="S804" s="102">
        <v>69215</v>
      </c>
      <c r="T804"/>
    </row>
    <row r="805" spans="1:20" s="57" customFormat="1" ht="15" customHeight="1" x14ac:dyDescent="0.3">
      <c r="A805" s="166">
        <v>2017</v>
      </c>
      <c r="B805" s="141">
        <v>422752</v>
      </c>
      <c r="C805" s="141" t="s">
        <v>2700</v>
      </c>
      <c r="D805" s="231" t="str">
        <f t="shared" si="28"/>
        <v>EL422752-ST</v>
      </c>
      <c r="E805" s="142" t="s">
        <v>2701</v>
      </c>
      <c r="F805" s="142" t="s">
        <v>488</v>
      </c>
      <c r="G805" s="142" t="s">
        <v>2597</v>
      </c>
      <c r="H805" s="244">
        <v>9.5</v>
      </c>
      <c r="I805" s="159">
        <v>3</v>
      </c>
      <c r="J805" s="159">
        <v>48</v>
      </c>
      <c r="K805" s="160"/>
      <c r="L805" s="161"/>
      <c r="M805" s="162"/>
      <c r="N805" s="159">
        <v>618480036244</v>
      </c>
      <c r="O805" s="153" t="s">
        <v>104</v>
      </c>
      <c r="P805" s="178" t="s">
        <v>2702</v>
      </c>
      <c r="Q805" s="153" t="s">
        <v>2636</v>
      </c>
      <c r="R805" s="153" t="s">
        <v>100</v>
      </c>
      <c r="S805" s="102">
        <v>53233</v>
      </c>
      <c r="T805"/>
    </row>
    <row r="806" spans="1:20" s="57" customFormat="1" ht="15" customHeight="1" x14ac:dyDescent="0.3">
      <c r="A806" s="166">
        <v>2017</v>
      </c>
      <c r="B806" s="141">
        <v>422751</v>
      </c>
      <c r="C806" s="141" t="s">
        <v>2697</v>
      </c>
      <c r="D806" s="231" t="str">
        <f t="shared" si="28"/>
        <v>EL422751-ST</v>
      </c>
      <c r="E806" s="142" t="s">
        <v>2698</v>
      </c>
      <c r="F806" s="142" t="s">
        <v>488</v>
      </c>
      <c r="G806" s="142" t="s">
        <v>2597</v>
      </c>
      <c r="H806" s="244">
        <v>6.75</v>
      </c>
      <c r="I806" s="159">
        <v>3</v>
      </c>
      <c r="J806" s="159">
        <v>36</v>
      </c>
      <c r="K806" s="160"/>
      <c r="L806" s="161"/>
      <c r="M806" s="162"/>
      <c r="N806" s="159">
        <v>618480036237</v>
      </c>
      <c r="O806" s="153" t="s">
        <v>104</v>
      </c>
      <c r="P806" s="178" t="s">
        <v>2699</v>
      </c>
      <c r="Q806" s="153" t="s">
        <v>2636</v>
      </c>
      <c r="R806" s="153" t="s">
        <v>100</v>
      </c>
      <c r="S806" s="102">
        <v>53232</v>
      </c>
      <c r="T806"/>
    </row>
    <row r="807" spans="1:20" s="57" customFormat="1" ht="15" customHeight="1" x14ac:dyDescent="0.3">
      <c r="A807" s="166">
        <v>2017</v>
      </c>
      <c r="B807" s="141">
        <v>422750</v>
      </c>
      <c r="C807" s="141" t="s">
        <v>2691</v>
      </c>
      <c r="D807" s="231" t="str">
        <f t="shared" si="28"/>
        <v>EL422750-ST</v>
      </c>
      <c r="E807" s="142" t="s">
        <v>2692</v>
      </c>
      <c r="F807" s="142" t="s">
        <v>488</v>
      </c>
      <c r="G807" s="142" t="s">
        <v>2597</v>
      </c>
      <c r="H807" s="244">
        <v>5.75</v>
      </c>
      <c r="I807" s="159">
        <v>3</v>
      </c>
      <c r="J807" s="159">
        <v>48</v>
      </c>
      <c r="K807" s="160"/>
      <c r="L807" s="161"/>
      <c r="M807" s="162"/>
      <c r="N807" s="159">
        <v>618480036220</v>
      </c>
      <c r="O807" s="153" t="s">
        <v>104</v>
      </c>
      <c r="P807" s="178" t="s">
        <v>2693</v>
      </c>
      <c r="Q807" s="153" t="s">
        <v>2636</v>
      </c>
      <c r="R807" s="153" t="s">
        <v>100</v>
      </c>
      <c r="S807" s="102">
        <v>69214</v>
      </c>
      <c r="T807"/>
    </row>
    <row r="808" spans="1:20" s="57" customFormat="1" ht="15" customHeight="1" x14ac:dyDescent="0.3">
      <c r="A808" s="166">
        <v>2018</v>
      </c>
      <c r="B808" s="141">
        <v>422749</v>
      </c>
      <c r="C808" s="141" t="s">
        <v>2685</v>
      </c>
      <c r="D808" s="231" t="str">
        <f t="shared" ref="D808:D839" si="29">HYPERLINK(P808,C808)</f>
        <v>EL422749-ST</v>
      </c>
      <c r="E808" s="142" t="s">
        <v>2686</v>
      </c>
      <c r="F808" s="142" t="s">
        <v>488</v>
      </c>
      <c r="G808" s="142" t="s">
        <v>2597</v>
      </c>
      <c r="H808" s="244">
        <v>9.99</v>
      </c>
      <c r="I808" s="159">
        <v>3</v>
      </c>
      <c r="J808" s="159">
        <v>72</v>
      </c>
      <c r="K808" s="160"/>
      <c r="L808" s="161"/>
      <c r="M808" s="162"/>
      <c r="N808" s="159">
        <v>618480038446</v>
      </c>
      <c r="O808" s="153" t="s">
        <v>104</v>
      </c>
      <c r="P808" s="178" t="s">
        <v>2687</v>
      </c>
      <c r="Q808" s="153" t="s">
        <v>2636</v>
      </c>
      <c r="R808" s="153" t="s">
        <v>100</v>
      </c>
      <c r="S808" s="102">
        <v>69213</v>
      </c>
      <c r="T808"/>
    </row>
    <row r="809" spans="1:20" s="57" customFormat="1" ht="15" customHeight="1" x14ac:dyDescent="0.3">
      <c r="A809" s="166">
        <v>2018</v>
      </c>
      <c r="B809" s="141">
        <v>422748</v>
      </c>
      <c r="C809" s="141" t="s">
        <v>2655</v>
      </c>
      <c r="D809" s="231" t="str">
        <f t="shared" si="29"/>
        <v>EL422748-ST</v>
      </c>
      <c r="E809" s="142" t="s">
        <v>2656</v>
      </c>
      <c r="F809" s="142" t="s">
        <v>488</v>
      </c>
      <c r="G809" s="142" t="s">
        <v>2597</v>
      </c>
      <c r="H809" s="244">
        <v>6.75</v>
      </c>
      <c r="I809" s="159">
        <v>3</v>
      </c>
      <c r="J809" s="159">
        <v>24</v>
      </c>
      <c r="K809" s="160"/>
      <c r="L809" s="161"/>
      <c r="M809" s="38"/>
      <c r="N809" s="159">
        <v>618480038439</v>
      </c>
      <c r="O809" s="153" t="s">
        <v>104</v>
      </c>
      <c r="P809" s="178" t="s">
        <v>2657</v>
      </c>
      <c r="Q809" s="153" t="s">
        <v>2636</v>
      </c>
      <c r="R809" s="153" t="s">
        <v>100</v>
      </c>
      <c r="S809" s="102">
        <v>69212</v>
      </c>
      <c r="T809"/>
    </row>
    <row r="810" spans="1:20" s="57" customFormat="1" ht="15" customHeight="1" x14ac:dyDescent="0.3">
      <c r="A810" s="166">
        <v>2018</v>
      </c>
      <c r="B810" s="141">
        <v>422747</v>
      </c>
      <c r="C810" s="141" t="s">
        <v>2649</v>
      </c>
      <c r="D810" s="231" t="str">
        <f t="shared" si="29"/>
        <v>EL422747-ST</v>
      </c>
      <c r="E810" s="142" t="s">
        <v>2650</v>
      </c>
      <c r="F810" s="142" t="s">
        <v>488</v>
      </c>
      <c r="G810" s="142" t="s">
        <v>2597</v>
      </c>
      <c r="H810" s="244">
        <v>6.75</v>
      </c>
      <c r="I810" s="159">
        <v>3</v>
      </c>
      <c r="J810" s="159">
        <v>48</v>
      </c>
      <c r="K810" s="160"/>
      <c r="L810" s="161"/>
      <c r="M810" s="162"/>
      <c r="N810" s="159">
        <v>618480037395</v>
      </c>
      <c r="O810" s="153" t="s">
        <v>104</v>
      </c>
      <c r="P810" s="178" t="s">
        <v>2651</v>
      </c>
      <c r="Q810" s="153" t="s">
        <v>2636</v>
      </c>
      <c r="R810" s="153" t="s">
        <v>100</v>
      </c>
      <c r="S810" s="102">
        <v>46999</v>
      </c>
      <c r="T810"/>
    </row>
    <row r="811" spans="1:20" s="57" customFormat="1" ht="15" customHeight="1" x14ac:dyDescent="0.3">
      <c r="A811" s="166">
        <v>2018</v>
      </c>
      <c r="B811" s="141">
        <v>422746</v>
      </c>
      <c r="C811" s="141" t="s">
        <v>2676</v>
      </c>
      <c r="D811" s="231" t="str">
        <f t="shared" si="29"/>
        <v>EL422746-ST</v>
      </c>
      <c r="E811" s="142" t="s">
        <v>2677</v>
      </c>
      <c r="F811" s="142" t="s">
        <v>488</v>
      </c>
      <c r="G811" s="142" t="s">
        <v>2597</v>
      </c>
      <c r="H811" s="244">
        <v>6.75</v>
      </c>
      <c r="I811" s="159">
        <v>3</v>
      </c>
      <c r="J811" s="159">
        <v>48</v>
      </c>
      <c r="K811" s="160"/>
      <c r="L811" s="161"/>
      <c r="M811" s="162"/>
      <c r="N811" s="159">
        <v>618480037067</v>
      </c>
      <c r="O811" s="153" t="s">
        <v>104</v>
      </c>
      <c r="P811" s="178" t="s">
        <v>2678</v>
      </c>
      <c r="Q811" s="153" t="s">
        <v>2636</v>
      </c>
      <c r="R811" s="153" t="s">
        <v>100</v>
      </c>
      <c r="S811" s="102">
        <v>47001</v>
      </c>
      <c r="T811"/>
    </row>
    <row r="812" spans="1:20" s="57" customFormat="1" ht="15" customHeight="1" x14ac:dyDescent="0.3">
      <c r="A812" s="166">
        <v>2019</v>
      </c>
      <c r="B812" s="141">
        <v>422718</v>
      </c>
      <c r="C812" s="141" t="s">
        <v>2715</v>
      </c>
      <c r="D812" s="231" t="str">
        <f t="shared" si="29"/>
        <v>EL422718-ST</v>
      </c>
      <c r="E812" s="142" t="s">
        <v>2716</v>
      </c>
      <c r="F812" s="142" t="s">
        <v>488</v>
      </c>
      <c r="G812" s="142" t="s">
        <v>2597</v>
      </c>
      <c r="H812" s="244">
        <v>4.5</v>
      </c>
      <c r="I812" s="159">
        <v>3</v>
      </c>
      <c r="J812" s="159">
        <v>48</v>
      </c>
      <c r="K812" s="160"/>
      <c r="L812" s="161"/>
      <c r="M812" s="162"/>
      <c r="N812" s="159">
        <v>618480040234</v>
      </c>
      <c r="O812" s="153" t="s">
        <v>104</v>
      </c>
      <c r="P812" s="178" t="s">
        <v>2717</v>
      </c>
      <c r="Q812" s="153" t="s">
        <v>2636</v>
      </c>
      <c r="R812" s="153" t="s">
        <v>100</v>
      </c>
      <c r="S812" s="102">
        <v>69210</v>
      </c>
      <c r="T812"/>
    </row>
    <row r="813" spans="1:20" s="57" customFormat="1" ht="15" customHeight="1" x14ac:dyDescent="0.3">
      <c r="A813" s="166">
        <v>2014</v>
      </c>
      <c r="B813" s="141">
        <v>422713</v>
      </c>
      <c r="C813" s="141" t="s">
        <v>2679</v>
      </c>
      <c r="D813" s="231" t="str">
        <f t="shared" si="29"/>
        <v>EL422713-ST</v>
      </c>
      <c r="E813" s="142" t="s">
        <v>2680</v>
      </c>
      <c r="F813" s="142" t="s">
        <v>488</v>
      </c>
      <c r="G813" s="142" t="s">
        <v>2597</v>
      </c>
      <c r="H813" s="244">
        <v>9.99</v>
      </c>
      <c r="I813" s="159">
        <v>3</v>
      </c>
      <c r="J813" s="159">
        <v>24</v>
      </c>
      <c r="K813" s="160"/>
      <c r="L813" s="161"/>
      <c r="M813" s="162"/>
      <c r="N813" s="159">
        <v>618480014174</v>
      </c>
      <c r="O813" s="153" t="s">
        <v>104</v>
      </c>
      <c r="P813" s="178" t="s">
        <v>2681</v>
      </c>
      <c r="Q813" s="153" t="s">
        <v>2636</v>
      </c>
      <c r="R813" s="153" t="s">
        <v>100</v>
      </c>
      <c r="S813" s="102">
        <v>23296</v>
      </c>
      <c r="T813"/>
    </row>
    <row r="814" spans="1:20" s="57" customFormat="1" ht="15" customHeight="1" x14ac:dyDescent="0.3">
      <c r="A814" s="166">
        <v>2014</v>
      </c>
      <c r="B814" s="141">
        <v>422712</v>
      </c>
      <c r="C814" s="141" t="s">
        <v>2688</v>
      </c>
      <c r="D814" s="231" t="str">
        <f t="shared" si="29"/>
        <v>EL422712-ST</v>
      </c>
      <c r="E814" s="142" t="s">
        <v>2689</v>
      </c>
      <c r="F814" s="142" t="s">
        <v>488</v>
      </c>
      <c r="G814" s="142" t="s">
        <v>2597</v>
      </c>
      <c r="H814" s="244">
        <v>9.99</v>
      </c>
      <c r="I814" s="159">
        <v>3</v>
      </c>
      <c r="J814" s="159">
        <v>48</v>
      </c>
      <c r="K814" s="160"/>
      <c r="L814" s="161"/>
      <c r="M814" s="162"/>
      <c r="N814" s="159">
        <v>618480014167</v>
      </c>
      <c r="O814" s="153" t="s">
        <v>104</v>
      </c>
      <c r="P814" s="178" t="s">
        <v>2690</v>
      </c>
      <c r="Q814" s="153" t="s">
        <v>2636</v>
      </c>
      <c r="R814" s="153" t="s">
        <v>100</v>
      </c>
      <c r="S814" s="102">
        <v>23298</v>
      </c>
      <c r="T814"/>
    </row>
    <row r="815" spans="1:20" s="57" customFormat="1" ht="15" customHeight="1" x14ac:dyDescent="0.3">
      <c r="A815" s="166">
        <v>2014</v>
      </c>
      <c r="B815" s="141">
        <v>422711</v>
      </c>
      <c r="C815" s="141" t="s">
        <v>2682</v>
      </c>
      <c r="D815" s="231" t="str">
        <f t="shared" si="29"/>
        <v>EL422711-ST</v>
      </c>
      <c r="E815" s="142" t="s">
        <v>2683</v>
      </c>
      <c r="F815" s="142" t="s">
        <v>488</v>
      </c>
      <c r="G815" s="142" t="s">
        <v>2597</v>
      </c>
      <c r="H815" s="244">
        <v>9.99</v>
      </c>
      <c r="I815" s="159">
        <v>3</v>
      </c>
      <c r="J815" s="159">
        <v>48</v>
      </c>
      <c r="K815" s="160"/>
      <c r="L815" s="161"/>
      <c r="M815" s="162"/>
      <c r="N815" s="159">
        <v>618480014150</v>
      </c>
      <c r="O815" s="153" t="s">
        <v>104</v>
      </c>
      <c r="P815" s="178" t="s">
        <v>2684</v>
      </c>
      <c r="Q815" s="153" t="s">
        <v>2636</v>
      </c>
      <c r="R815" s="153" t="s">
        <v>100</v>
      </c>
      <c r="S815" s="102">
        <v>69207</v>
      </c>
      <c r="T815"/>
    </row>
    <row r="816" spans="1:20" s="57" customFormat="1" ht="15" customHeight="1" x14ac:dyDescent="0.3">
      <c r="A816" s="166">
        <v>2020</v>
      </c>
      <c r="B816" s="141">
        <v>422705</v>
      </c>
      <c r="C816" s="141" t="s">
        <v>2709</v>
      </c>
      <c r="D816" s="231" t="str">
        <f t="shared" si="29"/>
        <v>EL422705-ST</v>
      </c>
      <c r="E816" s="142" t="s">
        <v>2710</v>
      </c>
      <c r="F816" s="142" t="s">
        <v>488</v>
      </c>
      <c r="G816" s="142" t="s">
        <v>2597</v>
      </c>
      <c r="H816" s="244">
        <v>5.75</v>
      </c>
      <c r="I816" s="159">
        <v>3</v>
      </c>
      <c r="J816" s="159">
        <v>96</v>
      </c>
      <c r="K816" s="160"/>
      <c r="L816" s="161"/>
      <c r="M816" s="162"/>
      <c r="N816" s="159">
        <v>618480041439</v>
      </c>
      <c r="O816" s="153" t="s">
        <v>104</v>
      </c>
      <c r="P816" s="178" t="s">
        <v>2711</v>
      </c>
      <c r="Q816" s="153" t="s">
        <v>2636</v>
      </c>
      <c r="R816" s="153" t="s">
        <v>100</v>
      </c>
      <c r="S816" s="102">
        <v>65262</v>
      </c>
      <c r="T816"/>
    </row>
    <row r="817" spans="1:20" s="57" customFormat="1" ht="15" customHeight="1" x14ac:dyDescent="0.3">
      <c r="A817" s="166">
        <v>2018</v>
      </c>
      <c r="B817" s="141">
        <v>251184</v>
      </c>
      <c r="C817" s="141" t="s">
        <v>2761</v>
      </c>
      <c r="D817" s="231" t="str">
        <f t="shared" si="29"/>
        <v>EL251184-ST</v>
      </c>
      <c r="E817" s="142" t="s">
        <v>2762</v>
      </c>
      <c r="F817" s="142" t="s">
        <v>488</v>
      </c>
      <c r="G817" s="142" t="s">
        <v>2597</v>
      </c>
      <c r="H817" s="244">
        <v>10.99</v>
      </c>
      <c r="I817" s="159">
        <v>4</v>
      </c>
      <c r="J817" s="159">
        <v>36</v>
      </c>
      <c r="K817" s="160"/>
      <c r="L817" s="161"/>
      <c r="M817" s="162"/>
      <c r="N817" s="159">
        <v>618480037937</v>
      </c>
      <c r="O817" s="153" t="s">
        <v>136</v>
      </c>
      <c r="P817" s="179" t="s">
        <v>2763</v>
      </c>
      <c r="Q817" s="153" t="s">
        <v>2636</v>
      </c>
      <c r="R817" s="153" t="s">
        <v>100</v>
      </c>
      <c r="S817" s="33">
        <v>69078</v>
      </c>
      <c r="T817"/>
    </row>
    <row r="818" spans="1:20" s="57" customFormat="1" ht="15" customHeight="1" x14ac:dyDescent="0.3">
      <c r="A818" s="166">
        <v>2017</v>
      </c>
      <c r="B818" s="141">
        <v>104764</v>
      </c>
      <c r="C818" s="141" t="s">
        <v>2706</v>
      </c>
      <c r="D818" s="231" t="str">
        <f t="shared" si="29"/>
        <v>EL104764-ST</v>
      </c>
      <c r="E818" s="142" t="s">
        <v>2707</v>
      </c>
      <c r="F818" s="142" t="s">
        <v>488</v>
      </c>
      <c r="G818" s="142" t="s">
        <v>2597</v>
      </c>
      <c r="H818" s="244">
        <v>12.5</v>
      </c>
      <c r="I818" s="159">
        <v>4</v>
      </c>
      <c r="J818" s="159">
        <v>12</v>
      </c>
      <c r="K818" s="160"/>
      <c r="L818" s="161"/>
      <c r="M818" s="162"/>
      <c r="N818" s="159">
        <v>618480024982</v>
      </c>
      <c r="O818" s="153" t="s">
        <v>136</v>
      </c>
      <c r="P818" s="179" t="s">
        <v>2708</v>
      </c>
      <c r="Q818" s="153" t="s">
        <v>2636</v>
      </c>
      <c r="R818" s="153" t="s">
        <v>138</v>
      </c>
      <c r="S818" s="33">
        <v>68997</v>
      </c>
      <c r="T818"/>
    </row>
    <row r="819" spans="1:20" s="57" customFormat="1" ht="15" customHeight="1" x14ac:dyDescent="0.3">
      <c r="A819" s="166">
        <v>2015</v>
      </c>
      <c r="B819" s="141">
        <v>104763</v>
      </c>
      <c r="C819" s="141" t="s">
        <v>2718</v>
      </c>
      <c r="D819" s="231" t="str">
        <f t="shared" si="29"/>
        <v>EL104763-ST</v>
      </c>
      <c r="E819" s="142" t="s">
        <v>2719</v>
      </c>
      <c r="F819" s="142" t="s">
        <v>488</v>
      </c>
      <c r="G819" s="142" t="s">
        <v>2597</v>
      </c>
      <c r="H819" s="244">
        <v>12.5</v>
      </c>
      <c r="I819" s="159">
        <v>3</v>
      </c>
      <c r="J819" s="159">
        <v>12</v>
      </c>
      <c r="K819" s="160"/>
      <c r="L819" s="161"/>
      <c r="M819" s="162"/>
      <c r="N819" s="159">
        <v>618480024975</v>
      </c>
      <c r="O819" s="153" t="s">
        <v>136</v>
      </c>
      <c r="P819" s="179" t="s">
        <v>2720</v>
      </c>
      <c r="Q819" s="153" t="s">
        <v>2636</v>
      </c>
      <c r="R819" s="153" t="s">
        <v>138</v>
      </c>
      <c r="S819" s="33">
        <v>68996</v>
      </c>
      <c r="T819"/>
    </row>
    <row r="820" spans="1:20" s="57" customFormat="1" ht="15" customHeight="1" x14ac:dyDescent="0.3">
      <c r="A820" s="166">
        <v>2017</v>
      </c>
      <c r="B820" s="141">
        <v>292159</v>
      </c>
      <c r="C820" s="141" t="s">
        <v>2771</v>
      </c>
      <c r="D820" s="231" t="str">
        <f t="shared" si="29"/>
        <v>EL292159-ST</v>
      </c>
      <c r="E820" s="142" t="s">
        <v>2772</v>
      </c>
      <c r="F820" s="142" t="s">
        <v>488</v>
      </c>
      <c r="G820" s="142" t="s">
        <v>2597</v>
      </c>
      <c r="H820" s="244">
        <v>6.75</v>
      </c>
      <c r="I820" s="159">
        <v>3</v>
      </c>
      <c r="J820" s="159">
        <v>48</v>
      </c>
      <c r="K820" s="160"/>
      <c r="L820" s="161"/>
      <c r="M820" s="162"/>
      <c r="N820" s="159">
        <v>618480036893</v>
      </c>
      <c r="O820" s="153" t="s">
        <v>104</v>
      </c>
      <c r="P820" s="178" t="s">
        <v>2773</v>
      </c>
      <c r="Q820" s="153" t="s">
        <v>2767</v>
      </c>
      <c r="R820" s="153" t="s">
        <v>100</v>
      </c>
      <c r="S820" s="102">
        <v>47005</v>
      </c>
      <c r="T820"/>
    </row>
    <row r="821" spans="1:20" s="57" customFormat="1" ht="15" customHeight="1" x14ac:dyDescent="0.3">
      <c r="A821" s="166">
        <v>2017</v>
      </c>
      <c r="B821" s="141">
        <v>251164</v>
      </c>
      <c r="C821" s="141" t="s">
        <v>2774</v>
      </c>
      <c r="D821" s="231" t="str">
        <f t="shared" si="29"/>
        <v>EL251164-ST</v>
      </c>
      <c r="E821" s="142" t="s">
        <v>2775</v>
      </c>
      <c r="F821" s="142" t="s">
        <v>488</v>
      </c>
      <c r="G821" s="142" t="s">
        <v>2597</v>
      </c>
      <c r="H821" s="244">
        <v>6.75</v>
      </c>
      <c r="I821" s="159">
        <v>3</v>
      </c>
      <c r="J821" s="159">
        <v>48</v>
      </c>
      <c r="K821" s="160"/>
      <c r="L821" s="161"/>
      <c r="M821" s="162">
        <v>35</v>
      </c>
      <c r="N821" s="159">
        <v>618480033878</v>
      </c>
      <c r="O821" s="153" t="s">
        <v>104</v>
      </c>
      <c r="P821" s="178" t="s">
        <v>2776</v>
      </c>
      <c r="Q821" s="153" t="s">
        <v>2767</v>
      </c>
      <c r="R821" s="153" t="s">
        <v>100</v>
      </c>
      <c r="S821" s="102">
        <v>47687</v>
      </c>
      <c r="T821"/>
    </row>
    <row r="822" spans="1:20" s="57" customFormat="1" ht="15" customHeight="1" x14ac:dyDescent="0.3">
      <c r="A822" s="166">
        <v>2015</v>
      </c>
      <c r="B822" s="141">
        <v>251086</v>
      </c>
      <c r="C822" s="141" t="s">
        <v>2768</v>
      </c>
      <c r="D822" s="231" t="str">
        <f t="shared" si="29"/>
        <v>EL251086-ST</v>
      </c>
      <c r="E822" s="142" t="s">
        <v>2769</v>
      </c>
      <c r="F822" s="142" t="s">
        <v>488</v>
      </c>
      <c r="G822" s="142" t="s">
        <v>2597</v>
      </c>
      <c r="H822" s="244">
        <v>6.75</v>
      </c>
      <c r="I822" s="159">
        <v>3</v>
      </c>
      <c r="J822" s="159">
        <v>48</v>
      </c>
      <c r="K822" s="160"/>
      <c r="L822" s="161"/>
      <c r="M822" s="162"/>
      <c r="N822" s="159">
        <v>618480024388</v>
      </c>
      <c r="O822" s="153" t="s">
        <v>104</v>
      </c>
      <c r="P822" s="178" t="s">
        <v>2770</v>
      </c>
      <c r="Q822" s="153" t="s">
        <v>2767</v>
      </c>
      <c r="R822" s="153" t="s">
        <v>100</v>
      </c>
      <c r="S822" s="102">
        <v>69065</v>
      </c>
      <c r="T822"/>
    </row>
    <row r="823" spans="1:20" ht="15" customHeight="1" x14ac:dyDescent="0.3">
      <c r="A823" s="166">
        <v>2015</v>
      </c>
      <c r="B823" s="141">
        <v>251085</v>
      </c>
      <c r="C823" s="141" t="s">
        <v>2764</v>
      </c>
      <c r="D823" s="231" t="str">
        <f t="shared" si="29"/>
        <v>EL251085-ST</v>
      </c>
      <c r="E823" s="142" t="s">
        <v>2765</v>
      </c>
      <c r="F823" s="142" t="s">
        <v>488</v>
      </c>
      <c r="G823" s="142" t="s">
        <v>2597</v>
      </c>
      <c r="H823" s="244">
        <v>6.75</v>
      </c>
      <c r="I823" s="159">
        <v>3</v>
      </c>
      <c r="J823" s="159">
        <v>48</v>
      </c>
      <c r="L823" s="161"/>
      <c r="N823" s="159">
        <v>618480024371</v>
      </c>
      <c r="O823" s="153" t="s">
        <v>104</v>
      </c>
      <c r="P823" s="178" t="s">
        <v>2766</v>
      </c>
      <c r="Q823" s="153" t="s">
        <v>2767</v>
      </c>
      <c r="R823" s="153" t="s">
        <v>100</v>
      </c>
      <c r="S823" s="102">
        <v>69064</v>
      </c>
    </row>
    <row r="824" spans="1:20" s="57" customFormat="1" ht="15" customHeight="1" x14ac:dyDescent="0.3">
      <c r="A824" s="230">
        <v>2025</v>
      </c>
      <c r="B824" s="140" t="s">
        <v>4602</v>
      </c>
      <c r="C824" s="141" t="s">
        <v>4603</v>
      </c>
      <c r="D824" s="235" t="str">
        <f t="shared" si="29"/>
        <v>EL96905-ST</v>
      </c>
      <c r="E824" s="142" t="s">
        <v>4604</v>
      </c>
      <c r="F824" s="142" t="s">
        <v>488</v>
      </c>
      <c r="G824" s="142" t="s">
        <v>3037</v>
      </c>
      <c r="H824" s="245">
        <v>13.99</v>
      </c>
      <c r="I824" s="166">
        <v>3</v>
      </c>
      <c r="J824" s="166"/>
      <c r="K824" s="160"/>
      <c r="L824" s="170"/>
      <c r="M824" s="162"/>
      <c r="N824" s="169">
        <v>889851522578</v>
      </c>
      <c r="O824" s="153" t="s">
        <v>104</v>
      </c>
      <c r="P824" s="216" t="s">
        <v>4605</v>
      </c>
      <c r="Q824" s="142" t="s">
        <v>2780</v>
      </c>
      <c r="R824" s="142" t="s">
        <v>2368</v>
      </c>
      <c r="S824" s="102"/>
      <c r="T824"/>
    </row>
    <row r="825" spans="1:20" s="57" customFormat="1" ht="15" customHeight="1" x14ac:dyDescent="0.3">
      <c r="A825" s="230">
        <v>2025</v>
      </c>
      <c r="B825" s="140" t="s">
        <v>4593</v>
      </c>
      <c r="C825" s="141" t="s">
        <v>4594</v>
      </c>
      <c r="D825" s="235" t="str">
        <f t="shared" si="29"/>
        <v>EL96904-ST</v>
      </c>
      <c r="E825" s="142" t="s">
        <v>4595</v>
      </c>
      <c r="F825" s="142" t="s">
        <v>488</v>
      </c>
      <c r="G825" s="142" t="s">
        <v>3037</v>
      </c>
      <c r="H825" s="245">
        <v>13.99</v>
      </c>
      <c r="I825" s="166">
        <v>3</v>
      </c>
      <c r="J825" s="166"/>
      <c r="K825" s="160"/>
      <c r="L825" s="170"/>
      <c r="M825" s="162"/>
      <c r="N825" s="169">
        <v>889851522561</v>
      </c>
      <c r="O825" s="153" t="s">
        <v>104</v>
      </c>
      <c r="P825" s="216" t="s">
        <v>4596</v>
      </c>
      <c r="Q825" s="142" t="s">
        <v>2780</v>
      </c>
      <c r="R825" s="142" t="s">
        <v>2368</v>
      </c>
      <c r="S825" s="102"/>
      <c r="T825"/>
    </row>
    <row r="826" spans="1:20" s="57" customFormat="1" ht="15" customHeight="1" x14ac:dyDescent="0.3">
      <c r="A826" s="166">
        <v>2021</v>
      </c>
      <c r="B826" s="141">
        <v>451354</v>
      </c>
      <c r="C826" s="141" t="s">
        <v>2856</v>
      </c>
      <c r="D826" s="231" t="str">
        <f t="shared" si="29"/>
        <v>EL451354-ST</v>
      </c>
      <c r="E826" s="142" t="s">
        <v>2857</v>
      </c>
      <c r="F826" s="142" t="s">
        <v>488</v>
      </c>
      <c r="G826" s="142" t="s">
        <v>2597</v>
      </c>
      <c r="H826" s="244">
        <v>8.99</v>
      </c>
      <c r="I826" s="159">
        <v>3</v>
      </c>
      <c r="J826" s="159">
        <v>48</v>
      </c>
      <c r="K826" s="160"/>
      <c r="L826" s="161"/>
      <c r="M826" s="162"/>
      <c r="N826" s="159">
        <v>618480047165</v>
      </c>
      <c r="O826" s="153" t="s">
        <v>104</v>
      </c>
      <c r="P826" s="178" t="s">
        <v>2858</v>
      </c>
      <c r="Q826" s="153" t="s">
        <v>2780</v>
      </c>
      <c r="R826" s="153" t="s">
        <v>100</v>
      </c>
      <c r="S826" s="102">
        <v>72638</v>
      </c>
      <c r="T826"/>
    </row>
    <row r="827" spans="1:20" s="57" customFormat="1" ht="15" customHeight="1" x14ac:dyDescent="0.3">
      <c r="A827" s="166">
        <v>2022</v>
      </c>
      <c r="B827" s="141">
        <v>451350</v>
      </c>
      <c r="C827" s="141" t="s">
        <v>2832</v>
      </c>
      <c r="D827" s="231" t="str">
        <f t="shared" si="29"/>
        <v>EL451350-ST</v>
      </c>
      <c r="E827" s="142" t="s">
        <v>2833</v>
      </c>
      <c r="F827" s="142" t="s">
        <v>488</v>
      </c>
      <c r="G827" s="142" t="s">
        <v>2597</v>
      </c>
      <c r="H827" s="244">
        <v>8.99</v>
      </c>
      <c r="I827" s="159">
        <v>3</v>
      </c>
      <c r="J827" s="159">
        <v>48</v>
      </c>
      <c r="K827" s="160"/>
      <c r="L827" s="161"/>
      <c r="M827" s="162"/>
      <c r="N827" s="159">
        <v>618480047110</v>
      </c>
      <c r="O827" s="153" t="s">
        <v>98</v>
      </c>
      <c r="P827" s="178" t="s">
        <v>2834</v>
      </c>
      <c r="Q827" s="153" t="s">
        <v>2780</v>
      </c>
      <c r="R827" s="153" t="s">
        <v>100</v>
      </c>
      <c r="S827" s="102">
        <v>72640</v>
      </c>
      <c r="T827"/>
    </row>
    <row r="828" spans="1:20" s="57" customFormat="1" ht="15" customHeight="1" x14ac:dyDescent="0.3">
      <c r="A828" s="166">
        <v>2023</v>
      </c>
      <c r="B828" s="141">
        <v>161122</v>
      </c>
      <c r="C828" s="141" t="s">
        <v>2799</v>
      </c>
      <c r="D828" s="231" t="str">
        <f t="shared" si="29"/>
        <v>EL161122-ST</v>
      </c>
      <c r="E828" s="142" t="s">
        <v>2800</v>
      </c>
      <c r="F828" s="142" t="s">
        <v>488</v>
      </c>
      <c r="G828" s="142" t="s">
        <v>2597</v>
      </c>
      <c r="H828" s="244">
        <v>8.99</v>
      </c>
      <c r="I828" s="159">
        <v>3</v>
      </c>
      <c r="J828" s="159">
        <v>40</v>
      </c>
      <c r="K828" s="160"/>
      <c r="L828" s="161"/>
      <c r="M828" s="162"/>
      <c r="N828" s="159">
        <v>889851220184</v>
      </c>
      <c r="O828" s="153" t="s">
        <v>104</v>
      </c>
      <c r="P828" s="178" t="s">
        <v>2801</v>
      </c>
      <c r="Q828" s="153" t="s">
        <v>2780</v>
      </c>
      <c r="R828" s="153" t="s">
        <v>100</v>
      </c>
      <c r="S828" s="102">
        <v>80776</v>
      </c>
      <c r="T828"/>
    </row>
    <row r="829" spans="1:20" s="57" customFormat="1" ht="15" customHeight="1" x14ac:dyDescent="0.3">
      <c r="A829" s="166">
        <v>2021</v>
      </c>
      <c r="B829" s="141">
        <v>160141</v>
      </c>
      <c r="C829" s="141" t="s">
        <v>2835</v>
      </c>
      <c r="D829" s="231" t="str">
        <f t="shared" si="29"/>
        <v>EL160141-ST</v>
      </c>
      <c r="E829" s="142" t="s">
        <v>2836</v>
      </c>
      <c r="F829" s="142" t="s">
        <v>488</v>
      </c>
      <c r="G829" s="142" t="s">
        <v>2597</v>
      </c>
      <c r="H829" s="244">
        <v>8.99</v>
      </c>
      <c r="I829" s="159">
        <v>3</v>
      </c>
      <c r="J829" s="159">
        <v>48</v>
      </c>
      <c r="K829" s="160"/>
      <c r="L829" s="161"/>
      <c r="M829" s="162"/>
      <c r="N829" s="159">
        <v>618480047080</v>
      </c>
      <c r="O829" s="153" t="s">
        <v>104</v>
      </c>
      <c r="P829" s="178" t="s">
        <v>2837</v>
      </c>
      <c r="Q829" s="153" t="s">
        <v>2780</v>
      </c>
      <c r="R829" s="153" t="s">
        <v>100</v>
      </c>
      <c r="S829" s="102">
        <v>72276</v>
      </c>
      <c r="T829"/>
    </row>
    <row r="830" spans="1:20" s="57" customFormat="1" ht="15" customHeight="1" x14ac:dyDescent="0.3">
      <c r="A830" s="166">
        <v>2022</v>
      </c>
      <c r="B830" s="141">
        <v>160129</v>
      </c>
      <c r="C830" s="141" t="s">
        <v>2859</v>
      </c>
      <c r="D830" s="231" t="str">
        <f t="shared" si="29"/>
        <v>EL160129-ST</v>
      </c>
      <c r="E830" s="142" t="s">
        <v>2860</v>
      </c>
      <c r="F830" s="142" t="s">
        <v>488</v>
      </c>
      <c r="G830" s="142" t="s">
        <v>2597</v>
      </c>
      <c r="H830" s="244">
        <v>8.99</v>
      </c>
      <c r="I830" s="159">
        <v>3</v>
      </c>
      <c r="J830" s="159">
        <v>48</v>
      </c>
      <c r="K830" s="160"/>
      <c r="L830" s="161"/>
      <c r="M830" s="162"/>
      <c r="N830" s="159">
        <v>618480047189</v>
      </c>
      <c r="O830" s="153" t="s">
        <v>98</v>
      </c>
      <c r="P830" s="178" t="s">
        <v>2861</v>
      </c>
      <c r="Q830" s="153" t="s">
        <v>2780</v>
      </c>
      <c r="R830" s="153" t="s">
        <v>100</v>
      </c>
      <c r="S830" s="102">
        <v>74788</v>
      </c>
      <c r="T830"/>
    </row>
    <row r="831" spans="1:20" s="57" customFormat="1" ht="15" customHeight="1" x14ac:dyDescent="0.3">
      <c r="A831" s="166">
        <v>2021</v>
      </c>
      <c r="B831" s="141">
        <v>160119</v>
      </c>
      <c r="C831" s="141" t="s">
        <v>2838</v>
      </c>
      <c r="D831" s="231" t="str">
        <f t="shared" si="29"/>
        <v>EL160119-ST</v>
      </c>
      <c r="E831" s="142" t="s">
        <v>2839</v>
      </c>
      <c r="F831" s="142" t="s">
        <v>488</v>
      </c>
      <c r="G831" s="142" t="s">
        <v>2597</v>
      </c>
      <c r="H831" s="244">
        <v>5.75</v>
      </c>
      <c r="I831" s="159">
        <v>3</v>
      </c>
      <c r="J831" s="159">
        <v>48</v>
      </c>
      <c r="K831" s="160"/>
      <c r="L831" s="161"/>
      <c r="M831" s="162"/>
      <c r="N831" s="159">
        <v>618480044614</v>
      </c>
      <c r="O831" s="153" t="s">
        <v>104</v>
      </c>
      <c r="P831" s="178" t="s">
        <v>2840</v>
      </c>
      <c r="Q831" s="153" t="s">
        <v>2780</v>
      </c>
      <c r="R831" s="153" t="s">
        <v>100</v>
      </c>
      <c r="S831" s="102">
        <v>71259</v>
      </c>
      <c r="T831"/>
    </row>
    <row r="832" spans="1:20" s="57" customFormat="1" ht="15" customHeight="1" x14ac:dyDescent="0.3">
      <c r="A832" s="166">
        <v>2021</v>
      </c>
      <c r="B832" s="141">
        <v>160115</v>
      </c>
      <c r="C832" s="141" t="s">
        <v>2829</v>
      </c>
      <c r="D832" s="231" t="str">
        <f t="shared" si="29"/>
        <v>EL160115-ST</v>
      </c>
      <c r="E832" s="142" t="s">
        <v>2830</v>
      </c>
      <c r="F832" s="142" t="s">
        <v>488</v>
      </c>
      <c r="G832" s="142" t="s">
        <v>2597</v>
      </c>
      <c r="H832" s="244">
        <v>8.99</v>
      </c>
      <c r="I832" s="159">
        <v>3</v>
      </c>
      <c r="J832" s="159">
        <v>48</v>
      </c>
      <c r="K832" s="160"/>
      <c r="L832" s="161"/>
      <c r="M832" s="162"/>
      <c r="N832" s="159">
        <v>618480044577</v>
      </c>
      <c r="O832" s="153" t="s">
        <v>104</v>
      </c>
      <c r="P832" s="178" t="s">
        <v>2831</v>
      </c>
      <c r="Q832" s="153" t="s">
        <v>2780</v>
      </c>
      <c r="R832" s="153" t="s">
        <v>100</v>
      </c>
      <c r="S832" s="102">
        <v>71249</v>
      </c>
      <c r="T832"/>
    </row>
    <row r="833" spans="1:20" s="57" customFormat="1" ht="15" customHeight="1" x14ac:dyDescent="0.3">
      <c r="A833" s="166">
        <v>2021</v>
      </c>
      <c r="B833" s="141">
        <v>160113</v>
      </c>
      <c r="C833" s="141" t="s">
        <v>2844</v>
      </c>
      <c r="D833" s="231" t="str">
        <f t="shared" si="29"/>
        <v>EL160113-ST</v>
      </c>
      <c r="E833" s="142" t="s">
        <v>2845</v>
      </c>
      <c r="F833" s="142" t="s">
        <v>488</v>
      </c>
      <c r="G833" s="142" t="s">
        <v>2597</v>
      </c>
      <c r="H833" s="244">
        <v>8.99</v>
      </c>
      <c r="I833" s="159">
        <v>3</v>
      </c>
      <c r="J833" s="159">
        <v>48</v>
      </c>
      <c r="K833" s="160"/>
      <c r="L833" s="161"/>
      <c r="M833" s="162"/>
      <c r="N833" s="159">
        <v>618480044553</v>
      </c>
      <c r="O833" s="153" t="s">
        <v>104</v>
      </c>
      <c r="P833" s="178" t="s">
        <v>2846</v>
      </c>
      <c r="Q833" s="153" t="s">
        <v>2780</v>
      </c>
      <c r="R833" s="153" t="s">
        <v>100</v>
      </c>
      <c r="S833" s="102">
        <v>71133</v>
      </c>
      <c r="T833"/>
    </row>
    <row r="834" spans="1:20" s="57" customFormat="1" ht="15" customHeight="1" x14ac:dyDescent="0.3">
      <c r="A834" s="166">
        <v>2021</v>
      </c>
      <c r="B834" s="141">
        <v>160106</v>
      </c>
      <c r="C834" s="141" t="s">
        <v>2850</v>
      </c>
      <c r="D834" s="231" t="str">
        <f t="shared" si="29"/>
        <v>EL160106-ST</v>
      </c>
      <c r="E834" s="142" t="s">
        <v>2851</v>
      </c>
      <c r="F834" s="142" t="s">
        <v>488</v>
      </c>
      <c r="G834" s="142" t="s">
        <v>2597</v>
      </c>
      <c r="H834" s="244">
        <v>8.99</v>
      </c>
      <c r="I834" s="159">
        <v>3</v>
      </c>
      <c r="J834" s="159">
        <v>48</v>
      </c>
      <c r="K834" s="160"/>
      <c r="L834" s="161"/>
      <c r="M834" s="162"/>
      <c r="N834" s="159">
        <v>618480044485</v>
      </c>
      <c r="O834" s="153" t="s">
        <v>104</v>
      </c>
      <c r="P834" s="178" t="s">
        <v>2852</v>
      </c>
      <c r="Q834" s="153" t="s">
        <v>2780</v>
      </c>
      <c r="R834" s="153" t="s">
        <v>100</v>
      </c>
      <c r="S834" s="102">
        <v>72628</v>
      </c>
      <c r="T834"/>
    </row>
    <row r="835" spans="1:20" s="57" customFormat="1" ht="15" customHeight="1" x14ac:dyDescent="0.3">
      <c r="A835" s="166">
        <v>2019</v>
      </c>
      <c r="B835" s="141">
        <v>104990</v>
      </c>
      <c r="C835" s="141" t="s">
        <v>2805</v>
      </c>
      <c r="D835" s="231" t="str">
        <f t="shared" si="29"/>
        <v>EL104990-ST</v>
      </c>
      <c r="E835" s="142" t="s">
        <v>2806</v>
      </c>
      <c r="F835" s="142" t="s">
        <v>488</v>
      </c>
      <c r="G835" s="142" t="s">
        <v>2597</v>
      </c>
      <c r="H835" s="244">
        <v>6.25</v>
      </c>
      <c r="I835" s="159">
        <v>3</v>
      </c>
      <c r="J835" s="159">
        <v>48</v>
      </c>
      <c r="K835" s="160"/>
      <c r="L835" s="161"/>
      <c r="M835" s="162"/>
      <c r="N835" s="159">
        <v>618480040449</v>
      </c>
      <c r="O835" s="153" t="s">
        <v>104</v>
      </c>
      <c r="P835" s="178" t="s">
        <v>2807</v>
      </c>
      <c r="Q835" s="153" t="s">
        <v>2780</v>
      </c>
      <c r="R835" s="153" t="s">
        <v>100</v>
      </c>
      <c r="S835" s="102">
        <v>68999</v>
      </c>
      <c r="T835"/>
    </row>
    <row r="836" spans="1:20" s="57" customFormat="1" ht="15" customHeight="1" x14ac:dyDescent="0.3">
      <c r="A836" s="166">
        <v>2020</v>
      </c>
      <c r="B836" s="141">
        <v>104989</v>
      </c>
      <c r="C836" s="141" t="s">
        <v>2814</v>
      </c>
      <c r="D836" s="231" t="str">
        <f t="shared" si="29"/>
        <v>EL104989-ST</v>
      </c>
      <c r="E836" s="142" t="s">
        <v>2815</v>
      </c>
      <c r="F836" s="142" t="s">
        <v>488</v>
      </c>
      <c r="G836" s="142" t="s">
        <v>2597</v>
      </c>
      <c r="H836" s="244">
        <v>5.75</v>
      </c>
      <c r="I836" s="159">
        <v>3</v>
      </c>
      <c r="J836" s="159">
        <v>96</v>
      </c>
      <c r="K836" s="160"/>
      <c r="L836" s="161"/>
      <c r="M836" s="162"/>
      <c r="N836" s="159">
        <v>618480041453</v>
      </c>
      <c r="O836" s="153" t="s">
        <v>104</v>
      </c>
      <c r="P836" s="178" t="s">
        <v>2816</v>
      </c>
      <c r="Q836" s="153" t="s">
        <v>2780</v>
      </c>
      <c r="R836" s="153" t="s">
        <v>100</v>
      </c>
      <c r="S836" s="102">
        <v>65259</v>
      </c>
      <c r="T836"/>
    </row>
    <row r="837" spans="1:20" s="57" customFormat="1" ht="15" customHeight="1" x14ac:dyDescent="0.3">
      <c r="A837" s="166">
        <v>2020</v>
      </c>
      <c r="B837" s="141">
        <v>104988</v>
      </c>
      <c r="C837" s="141" t="s">
        <v>2841</v>
      </c>
      <c r="D837" s="231" t="str">
        <f t="shared" si="29"/>
        <v>EL104988-ST</v>
      </c>
      <c r="E837" s="142" t="s">
        <v>2842</v>
      </c>
      <c r="F837" s="142" t="s">
        <v>488</v>
      </c>
      <c r="G837" s="142" t="s">
        <v>2597</v>
      </c>
      <c r="H837" s="244">
        <v>6.75</v>
      </c>
      <c r="I837" s="159">
        <v>3</v>
      </c>
      <c r="J837" s="159">
        <v>96</v>
      </c>
      <c r="K837" s="160"/>
      <c r="L837" s="161"/>
      <c r="M837" s="162"/>
      <c r="N837" s="159">
        <v>618480041446</v>
      </c>
      <c r="O837" s="153" t="s">
        <v>104</v>
      </c>
      <c r="P837" s="178" t="s">
        <v>2843</v>
      </c>
      <c r="Q837" s="153" t="s">
        <v>2780</v>
      </c>
      <c r="R837" s="153" t="s">
        <v>100</v>
      </c>
      <c r="S837" s="102">
        <v>65261</v>
      </c>
      <c r="T837"/>
    </row>
    <row r="838" spans="1:20" s="57" customFormat="1" ht="15" customHeight="1" x14ac:dyDescent="0.3">
      <c r="A838" s="166">
        <v>2014</v>
      </c>
      <c r="B838" s="141">
        <v>104743</v>
      </c>
      <c r="C838" s="141" t="s">
        <v>2820</v>
      </c>
      <c r="D838" s="231" t="str">
        <f t="shared" si="29"/>
        <v>EL104743-ST</v>
      </c>
      <c r="E838" s="142" t="s">
        <v>2821</v>
      </c>
      <c r="F838" s="142" t="s">
        <v>488</v>
      </c>
      <c r="G838" s="142" t="s">
        <v>2597</v>
      </c>
      <c r="H838" s="244">
        <v>6.75</v>
      </c>
      <c r="I838" s="159">
        <v>3</v>
      </c>
      <c r="J838" s="159">
        <v>96</v>
      </c>
      <c r="K838" s="160"/>
      <c r="L838" s="161"/>
      <c r="M838" s="162"/>
      <c r="N838" s="159">
        <v>618480014129</v>
      </c>
      <c r="O838" s="153" t="s">
        <v>104</v>
      </c>
      <c r="P838" s="178" t="s">
        <v>2822</v>
      </c>
      <c r="Q838" s="153" t="s">
        <v>2780</v>
      </c>
      <c r="R838" s="153" t="s">
        <v>100</v>
      </c>
      <c r="S838" s="102">
        <v>68994</v>
      </c>
      <c r="T838"/>
    </row>
    <row r="839" spans="1:20" s="57" customFormat="1" ht="15" customHeight="1" x14ac:dyDescent="0.3">
      <c r="A839" s="166">
        <v>2014</v>
      </c>
      <c r="B839" s="141">
        <v>104742</v>
      </c>
      <c r="C839" s="141" t="s">
        <v>2811</v>
      </c>
      <c r="D839" s="231" t="str">
        <f t="shared" si="29"/>
        <v>EL104742-ST</v>
      </c>
      <c r="E839" s="142" t="s">
        <v>2812</v>
      </c>
      <c r="F839" s="142" t="s">
        <v>488</v>
      </c>
      <c r="G839" s="142" t="s">
        <v>2597</v>
      </c>
      <c r="H839" s="244">
        <v>6.75</v>
      </c>
      <c r="I839" s="159">
        <v>3</v>
      </c>
      <c r="J839" s="159">
        <v>96</v>
      </c>
      <c r="K839" s="160"/>
      <c r="L839" s="161"/>
      <c r="M839" s="162"/>
      <c r="N839" s="159">
        <v>618480014112</v>
      </c>
      <c r="O839" s="153" t="s">
        <v>104</v>
      </c>
      <c r="P839" s="178" t="s">
        <v>2813</v>
      </c>
      <c r="Q839" s="153" t="s">
        <v>2780</v>
      </c>
      <c r="R839" s="153" t="s">
        <v>100</v>
      </c>
      <c r="S839" s="102">
        <v>68993</v>
      </c>
      <c r="T839"/>
    </row>
    <row r="840" spans="1:20" s="57" customFormat="1" ht="15" customHeight="1" x14ac:dyDescent="0.3">
      <c r="A840" s="166">
        <v>2014</v>
      </c>
      <c r="B840" s="141">
        <v>104741</v>
      </c>
      <c r="C840" s="141" t="s">
        <v>2817</v>
      </c>
      <c r="D840" s="231" t="str">
        <f t="shared" ref="D840:D853" si="30">HYPERLINK(P840,C840)</f>
        <v>EL104741-ST</v>
      </c>
      <c r="E840" s="142" t="s">
        <v>2818</v>
      </c>
      <c r="F840" s="142" t="s">
        <v>488</v>
      </c>
      <c r="G840" s="142" t="s">
        <v>2597</v>
      </c>
      <c r="H840" s="244">
        <v>6.75</v>
      </c>
      <c r="I840" s="159">
        <v>3</v>
      </c>
      <c r="J840" s="159">
        <v>96</v>
      </c>
      <c r="K840" s="160"/>
      <c r="L840" s="161"/>
      <c r="M840" s="38"/>
      <c r="N840" s="159">
        <v>618480014105</v>
      </c>
      <c r="O840" s="153" t="s">
        <v>104</v>
      </c>
      <c r="P840" s="178" t="s">
        <v>2819</v>
      </c>
      <c r="Q840" s="153" t="s">
        <v>2780</v>
      </c>
      <c r="R840" s="153" t="s">
        <v>100</v>
      </c>
      <c r="S840" s="102">
        <v>53228</v>
      </c>
      <c r="T840"/>
    </row>
    <row r="841" spans="1:20" s="57" customFormat="1" ht="15" customHeight="1" x14ac:dyDescent="0.3">
      <c r="A841" s="166">
        <v>2014</v>
      </c>
      <c r="B841" s="141">
        <v>104740</v>
      </c>
      <c r="C841" s="141" t="s">
        <v>2808</v>
      </c>
      <c r="D841" s="231" t="str">
        <f t="shared" si="30"/>
        <v>EL104740-ST</v>
      </c>
      <c r="E841" s="142" t="s">
        <v>2809</v>
      </c>
      <c r="F841" s="142" t="s">
        <v>488</v>
      </c>
      <c r="G841" s="142" t="s">
        <v>2597</v>
      </c>
      <c r="H841" s="244">
        <v>6.75</v>
      </c>
      <c r="I841" s="159">
        <v>3</v>
      </c>
      <c r="J841" s="159">
        <v>96</v>
      </c>
      <c r="K841" s="160"/>
      <c r="L841" s="161"/>
      <c r="M841" s="162"/>
      <c r="N841" s="159">
        <v>618480014099</v>
      </c>
      <c r="O841" s="153" t="s">
        <v>104</v>
      </c>
      <c r="P841" s="178" t="s">
        <v>2810</v>
      </c>
      <c r="Q841" s="153" t="s">
        <v>2780</v>
      </c>
      <c r="R841" s="153" t="s">
        <v>100</v>
      </c>
      <c r="S841" s="102">
        <v>69462</v>
      </c>
      <c r="T841"/>
    </row>
    <row r="842" spans="1:20" s="57" customFormat="1" ht="15" customHeight="1" x14ac:dyDescent="0.3">
      <c r="A842" s="166">
        <v>2019</v>
      </c>
      <c r="B842" s="141">
        <v>104735</v>
      </c>
      <c r="C842" s="141" t="s">
        <v>2853</v>
      </c>
      <c r="D842" s="231" t="str">
        <f t="shared" si="30"/>
        <v>EL104735-ST</v>
      </c>
      <c r="E842" s="142" t="s">
        <v>2854</v>
      </c>
      <c r="F842" s="142" t="s">
        <v>488</v>
      </c>
      <c r="G842" s="142" t="s">
        <v>2597</v>
      </c>
      <c r="H842" s="244">
        <v>2.99</v>
      </c>
      <c r="I842" s="159">
        <v>12</v>
      </c>
      <c r="J842" s="159">
        <v>96</v>
      </c>
      <c r="K842" s="160"/>
      <c r="L842" s="163"/>
      <c r="M842" s="162"/>
      <c r="N842" s="159">
        <v>618480040241</v>
      </c>
      <c r="O842" s="153" t="s">
        <v>104</v>
      </c>
      <c r="P842" s="180" t="s">
        <v>2855</v>
      </c>
      <c r="Q842" s="153" t="s">
        <v>2780</v>
      </c>
      <c r="R842" s="153" t="s">
        <v>100</v>
      </c>
      <c r="S842" s="33">
        <v>68991</v>
      </c>
      <c r="T842"/>
    </row>
    <row r="843" spans="1:20" s="57" customFormat="1" ht="15" customHeight="1" x14ac:dyDescent="0.3">
      <c r="A843" s="166">
        <v>2019</v>
      </c>
      <c r="B843" s="141">
        <v>104734</v>
      </c>
      <c r="C843" s="141" t="s">
        <v>2847</v>
      </c>
      <c r="D843" s="231" t="str">
        <f t="shared" si="30"/>
        <v>EL104734-ST</v>
      </c>
      <c r="E843" s="142" t="s">
        <v>2848</v>
      </c>
      <c r="F843" s="142" t="s">
        <v>488</v>
      </c>
      <c r="G843" s="142" t="s">
        <v>2597</v>
      </c>
      <c r="H843" s="244">
        <v>4.5</v>
      </c>
      <c r="I843" s="159">
        <v>3</v>
      </c>
      <c r="J843" s="159">
        <v>96</v>
      </c>
      <c r="K843" s="160"/>
      <c r="L843" s="161"/>
      <c r="M843" s="162"/>
      <c r="N843" s="159">
        <v>618480040173</v>
      </c>
      <c r="O843" s="153" t="s">
        <v>104</v>
      </c>
      <c r="P843" s="178" t="s">
        <v>2849</v>
      </c>
      <c r="Q843" s="153" t="s">
        <v>2780</v>
      </c>
      <c r="R843" s="153" t="s">
        <v>100</v>
      </c>
      <c r="S843" s="102">
        <v>68990</v>
      </c>
      <c r="T843"/>
    </row>
    <row r="844" spans="1:20" s="57" customFormat="1" ht="15" customHeight="1" x14ac:dyDescent="0.3">
      <c r="A844" s="166">
        <v>2019</v>
      </c>
      <c r="B844" s="141">
        <v>104611</v>
      </c>
      <c r="C844" s="141" t="s">
        <v>2784</v>
      </c>
      <c r="D844" s="231" t="str">
        <f t="shared" si="30"/>
        <v>EL104611-ST</v>
      </c>
      <c r="E844" s="142" t="s">
        <v>2785</v>
      </c>
      <c r="F844" s="142" t="s">
        <v>488</v>
      </c>
      <c r="G844" s="142" t="s">
        <v>2597</v>
      </c>
      <c r="H844" s="244">
        <v>6.75</v>
      </c>
      <c r="I844" s="159">
        <v>3</v>
      </c>
      <c r="J844" s="159">
        <v>96</v>
      </c>
      <c r="K844" s="160"/>
      <c r="L844" s="161"/>
      <c r="M844" s="38"/>
      <c r="N844" s="159">
        <v>618480040579</v>
      </c>
      <c r="O844" s="153" t="s">
        <v>104</v>
      </c>
      <c r="P844" s="178" t="s">
        <v>2786</v>
      </c>
      <c r="Q844" s="153" t="s">
        <v>2780</v>
      </c>
      <c r="R844" s="153" t="s">
        <v>100</v>
      </c>
      <c r="S844" s="102">
        <v>68989</v>
      </c>
      <c r="T844"/>
    </row>
    <row r="845" spans="1:20" s="57" customFormat="1" ht="15" customHeight="1" x14ac:dyDescent="0.3">
      <c r="A845" s="166">
        <v>2018</v>
      </c>
      <c r="B845" s="141">
        <v>103104</v>
      </c>
      <c r="C845" s="141" t="s">
        <v>2802</v>
      </c>
      <c r="D845" s="231" t="str">
        <f t="shared" si="30"/>
        <v>EL103104-ST</v>
      </c>
      <c r="E845" s="142" t="s">
        <v>2803</v>
      </c>
      <c r="F845" s="142" t="s">
        <v>488</v>
      </c>
      <c r="G845" s="142" t="s">
        <v>2597</v>
      </c>
      <c r="H845" s="244">
        <v>12.5</v>
      </c>
      <c r="I845" s="159">
        <v>3</v>
      </c>
      <c r="J845" s="159">
        <v>25</v>
      </c>
      <c r="K845" s="160"/>
      <c r="L845" s="161"/>
      <c r="M845" s="162"/>
      <c r="N845" s="159">
        <v>618480037364</v>
      </c>
      <c r="O845" s="153" t="s">
        <v>104</v>
      </c>
      <c r="P845" s="178" t="s">
        <v>2804</v>
      </c>
      <c r="Q845" s="153" t="s">
        <v>2780</v>
      </c>
      <c r="R845" s="153" t="s">
        <v>100</v>
      </c>
      <c r="S845" s="102">
        <v>47000</v>
      </c>
      <c r="T845"/>
    </row>
    <row r="846" spans="1:20" s="57" customFormat="1" ht="15" customHeight="1" x14ac:dyDescent="0.3">
      <c r="A846" s="166">
        <v>2007</v>
      </c>
      <c r="B846" s="141">
        <v>103100</v>
      </c>
      <c r="C846" s="141" t="s">
        <v>2777</v>
      </c>
      <c r="D846" s="231" t="str">
        <f t="shared" si="30"/>
        <v>EL103100-ST</v>
      </c>
      <c r="E846" s="142" t="s">
        <v>2778</v>
      </c>
      <c r="F846" s="142" t="s">
        <v>488</v>
      </c>
      <c r="G846" s="142" t="s">
        <v>2597</v>
      </c>
      <c r="H846" s="244">
        <v>4.99</v>
      </c>
      <c r="I846" s="159">
        <v>3</v>
      </c>
      <c r="J846" s="159">
        <v>96</v>
      </c>
      <c r="K846" s="160"/>
      <c r="L846" s="161"/>
      <c r="M846" s="162">
        <v>97</v>
      </c>
      <c r="N846" s="159">
        <v>618480773644</v>
      </c>
      <c r="O846" s="153" t="s">
        <v>104</v>
      </c>
      <c r="P846" s="178" t="s">
        <v>2779</v>
      </c>
      <c r="Q846" s="153" t="s">
        <v>2780</v>
      </c>
      <c r="R846" s="153" t="s">
        <v>100</v>
      </c>
      <c r="S846" s="102">
        <v>3338</v>
      </c>
      <c r="T846"/>
    </row>
    <row r="847" spans="1:20" s="57" customFormat="1" ht="15" customHeight="1" x14ac:dyDescent="0.3">
      <c r="A847" s="166">
        <v>2020</v>
      </c>
      <c r="B847" s="141">
        <v>102001</v>
      </c>
      <c r="C847" s="141" t="s">
        <v>2790</v>
      </c>
      <c r="D847" s="231" t="str">
        <f t="shared" si="30"/>
        <v>EL102001-ST</v>
      </c>
      <c r="E847" s="142" t="s">
        <v>2791</v>
      </c>
      <c r="F847" s="142" t="s">
        <v>488</v>
      </c>
      <c r="G847" s="142" t="s">
        <v>2597</v>
      </c>
      <c r="H847" s="244">
        <v>5.75</v>
      </c>
      <c r="I847" s="159">
        <v>3</v>
      </c>
      <c r="J847" s="159">
        <v>96</v>
      </c>
      <c r="K847" s="160"/>
      <c r="L847" s="161"/>
      <c r="M847" s="162"/>
      <c r="N847" s="159">
        <v>618480041507</v>
      </c>
      <c r="O847" s="153" t="s">
        <v>104</v>
      </c>
      <c r="P847" s="178" t="s">
        <v>2792</v>
      </c>
      <c r="Q847" s="153" t="s">
        <v>2780</v>
      </c>
      <c r="R847" s="153" t="s">
        <v>100</v>
      </c>
      <c r="S847" s="102">
        <v>71501</v>
      </c>
      <c r="T847"/>
    </row>
    <row r="848" spans="1:20" s="57" customFormat="1" ht="15" customHeight="1" x14ac:dyDescent="0.3">
      <c r="A848" s="166">
        <v>2009</v>
      </c>
      <c r="B848" s="141">
        <v>101700</v>
      </c>
      <c r="C848" s="141" t="s">
        <v>2862</v>
      </c>
      <c r="D848" s="231" t="str">
        <f t="shared" si="30"/>
        <v>EL101700-ST</v>
      </c>
      <c r="E848" s="142" t="s">
        <v>2863</v>
      </c>
      <c r="F848" s="142" t="s">
        <v>488</v>
      </c>
      <c r="G848" s="142" t="s">
        <v>2597</v>
      </c>
      <c r="H848" s="244">
        <v>6.99</v>
      </c>
      <c r="I848" s="159">
        <v>3</v>
      </c>
      <c r="J848" s="159">
        <v>96</v>
      </c>
      <c r="K848" s="160"/>
      <c r="L848" s="161"/>
      <c r="M848" s="38">
        <v>63</v>
      </c>
      <c r="N848" s="159">
        <v>618480426915</v>
      </c>
      <c r="O848" s="153" t="s">
        <v>104</v>
      </c>
      <c r="P848" s="178" t="s">
        <v>2864</v>
      </c>
      <c r="Q848" s="153" t="s">
        <v>2780</v>
      </c>
      <c r="R848" s="153" t="s">
        <v>100</v>
      </c>
      <c r="S848" s="102">
        <v>68972</v>
      </c>
      <c r="T848"/>
    </row>
    <row r="849" spans="1:20" s="57" customFormat="1" ht="15" customHeight="1" x14ac:dyDescent="0.3">
      <c r="A849" s="166">
        <v>2019</v>
      </c>
      <c r="B849" s="141">
        <v>101511</v>
      </c>
      <c r="C849" s="141" t="s">
        <v>2826</v>
      </c>
      <c r="D849" s="231" t="str">
        <f t="shared" si="30"/>
        <v>EL101511-ST</v>
      </c>
      <c r="E849" s="142" t="s">
        <v>2827</v>
      </c>
      <c r="F849" s="142" t="s">
        <v>488</v>
      </c>
      <c r="G849" s="142" t="s">
        <v>2597</v>
      </c>
      <c r="H849" s="244">
        <v>6.75</v>
      </c>
      <c r="I849" s="159">
        <v>3</v>
      </c>
      <c r="J849" s="159">
        <v>48</v>
      </c>
      <c r="K849" s="160"/>
      <c r="L849" s="161"/>
      <c r="M849" s="162"/>
      <c r="N849" s="159">
        <v>618480040418</v>
      </c>
      <c r="O849" s="153" t="s">
        <v>104</v>
      </c>
      <c r="P849" s="178" t="s">
        <v>2828</v>
      </c>
      <c r="Q849" s="153" t="s">
        <v>2780</v>
      </c>
      <c r="R849" s="153" t="s">
        <v>100</v>
      </c>
      <c r="S849" s="102">
        <v>68971</v>
      </c>
      <c r="T849"/>
    </row>
    <row r="850" spans="1:20" s="57" customFormat="1" ht="15" customHeight="1" x14ac:dyDescent="0.3">
      <c r="A850" s="166">
        <v>2017</v>
      </c>
      <c r="B850" s="141">
        <v>101510</v>
      </c>
      <c r="C850" s="141" t="s">
        <v>2823</v>
      </c>
      <c r="D850" s="231" t="str">
        <f t="shared" si="30"/>
        <v>EL101510-ST</v>
      </c>
      <c r="E850" s="142" t="s">
        <v>2824</v>
      </c>
      <c r="F850" s="142" t="s">
        <v>488</v>
      </c>
      <c r="G850" s="142" t="s">
        <v>2597</v>
      </c>
      <c r="H850" s="244">
        <v>6.75</v>
      </c>
      <c r="I850" s="159">
        <v>3</v>
      </c>
      <c r="J850" s="159">
        <v>48</v>
      </c>
      <c r="K850" s="160"/>
      <c r="L850" s="161"/>
      <c r="M850" s="162"/>
      <c r="N850" s="159">
        <v>618480036428</v>
      </c>
      <c r="O850" s="153" t="s">
        <v>104</v>
      </c>
      <c r="P850" s="178" t="s">
        <v>2825</v>
      </c>
      <c r="Q850" s="153" t="s">
        <v>2780</v>
      </c>
      <c r="R850" s="153" t="s">
        <v>100</v>
      </c>
      <c r="S850" s="102">
        <v>68970</v>
      </c>
      <c r="T850"/>
    </row>
    <row r="851" spans="1:20" s="57" customFormat="1" ht="15" customHeight="1" x14ac:dyDescent="0.3">
      <c r="A851" s="166">
        <v>2018</v>
      </c>
      <c r="B851" s="141">
        <v>101311</v>
      </c>
      <c r="C851" s="141" t="s">
        <v>2793</v>
      </c>
      <c r="D851" s="231" t="str">
        <f t="shared" si="30"/>
        <v>EL101311-ST</v>
      </c>
      <c r="E851" s="142" t="s">
        <v>2794</v>
      </c>
      <c r="F851" s="142" t="s">
        <v>488</v>
      </c>
      <c r="G851" s="142" t="s">
        <v>2597</v>
      </c>
      <c r="H851" s="244">
        <v>6.75</v>
      </c>
      <c r="I851" s="159">
        <v>3</v>
      </c>
      <c r="J851" s="159">
        <v>24</v>
      </c>
      <c r="K851" s="160"/>
      <c r="L851" s="161"/>
      <c r="M851" s="162"/>
      <c r="N851" s="159">
        <v>618480036954</v>
      </c>
      <c r="O851" s="153" t="s">
        <v>104</v>
      </c>
      <c r="P851" s="178" t="s">
        <v>2795</v>
      </c>
      <c r="Q851" s="153" t="s">
        <v>2780</v>
      </c>
      <c r="R851" s="153" t="s">
        <v>100</v>
      </c>
      <c r="S851" s="102">
        <v>68969</v>
      </c>
      <c r="T851"/>
    </row>
    <row r="852" spans="1:20" s="57" customFormat="1" ht="15" customHeight="1" x14ac:dyDescent="0.3">
      <c r="A852" s="166">
        <v>2018</v>
      </c>
      <c r="B852" s="141">
        <v>101310</v>
      </c>
      <c r="C852" s="141" t="s">
        <v>2796</v>
      </c>
      <c r="D852" s="231" t="str">
        <f t="shared" si="30"/>
        <v>EL101310-ST</v>
      </c>
      <c r="E852" s="142" t="s">
        <v>2797</v>
      </c>
      <c r="F852" s="142" t="s">
        <v>488</v>
      </c>
      <c r="G852" s="142" t="s">
        <v>2597</v>
      </c>
      <c r="H852" s="244">
        <v>6.75</v>
      </c>
      <c r="I852" s="159">
        <v>3</v>
      </c>
      <c r="J852" s="159">
        <v>24</v>
      </c>
      <c r="K852" s="160"/>
      <c r="L852" s="161"/>
      <c r="M852" s="162"/>
      <c r="N852" s="159">
        <v>618480036947</v>
      </c>
      <c r="O852" s="153" t="s">
        <v>104</v>
      </c>
      <c r="P852" s="178" t="s">
        <v>2798</v>
      </c>
      <c r="Q852" s="153" t="s">
        <v>2780</v>
      </c>
      <c r="R852" s="153" t="s">
        <v>100</v>
      </c>
      <c r="S852" s="102">
        <v>46998</v>
      </c>
      <c r="T852"/>
    </row>
    <row r="853" spans="1:20" s="57" customFormat="1" ht="15" customHeight="1" x14ac:dyDescent="0.3">
      <c r="A853" s="166">
        <v>2019</v>
      </c>
      <c r="B853" s="141">
        <v>101204</v>
      </c>
      <c r="C853" s="141" t="s">
        <v>2781</v>
      </c>
      <c r="D853" s="231" t="str">
        <f t="shared" si="30"/>
        <v>EL101204-ST</v>
      </c>
      <c r="E853" s="142" t="s">
        <v>2782</v>
      </c>
      <c r="F853" s="142" t="s">
        <v>488</v>
      </c>
      <c r="G853" s="142" t="s">
        <v>2597</v>
      </c>
      <c r="H853" s="244">
        <v>10.75</v>
      </c>
      <c r="I853" s="159">
        <v>3</v>
      </c>
      <c r="J853" s="159">
        <v>48</v>
      </c>
      <c r="K853" s="160"/>
      <c r="L853" s="161"/>
      <c r="M853" s="38">
        <v>90</v>
      </c>
      <c r="N853" s="159">
        <v>618480040623</v>
      </c>
      <c r="O853" s="153" t="s">
        <v>104</v>
      </c>
      <c r="P853" s="178" t="s">
        <v>2783</v>
      </c>
      <c r="Q853" s="153" t="s">
        <v>2780</v>
      </c>
      <c r="R853" s="153" t="s">
        <v>100</v>
      </c>
      <c r="S853" s="102">
        <v>58903</v>
      </c>
      <c r="T853"/>
    </row>
    <row r="854" spans="1:20" s="57" customFormat="1" ht="15" customHeight="1" x14ac:dyDescent="0.3">
      <c r="A854" s="229">
        <v>2025</v>
      </c>
      <c r="B854" s="221">
        <v>96823</v>
      </c>
      <c r="C854" s="222" t="s">
        <v>2787</v>
      </c>
      <c r="D854" s="231" t="str">
        <f>HYPERLINK(Q854,C854)</f>
        <v>EL96823-ST</v>
      </c>
      <c r="E854" s="218" t="s">
        <v>2788</v>
      </c>
      <c r="F854" s="142" t="s">
        <v>488</v>
      </c>
      <c r="G854" s="142" t="s">
        <v>2597</v>
      </c>
      <c r="H854" s="244">
        <v>6.99</v>
      </c>
      <c r="I854" s="159">
        <v>3</v>
      </c>
      <c r="J854" s="159"/>
      <c r="K854" s="160"/>
      <c r="L854" s="161"/>
      <c r="M854" s="162"/>
      <c r="N854" s="159">
        <v>889851497951</v>
      </c>
      <c r="O854" s="200" t="s">
        <v>104</v>
      </c>
      <c r="P854" s="216" t="s">
        <v>2789</v>
      </c>
      <c r="Q854" s="153" t="s">
        <v>2780</v>
      </c>
      <c r="R854" s="201" t="s">
        <v>57</v>
      </c>
      <c r="S854" s="32"/>
      <c r="T854"/>
    </row>
    <row r="855" spans="1:20" s="57" customFormat="1" ht="15" customHeight="1" x14ac:dyDescent="0.3">
      <c r="A855" s="230">
        <v>2025</v>
      </c>
      <c r="B855" s="140" t="s">
        <v>3039</v>
      </c>
      <c r="C855" s="141" t="s">
        <v>3040</v>
      </c>
      <c r="D855" s="234" t="str">
        <f t="shared" ref="D855:D886" si="31">HYPERLINK(P855,C855)</f>
        <v>EL0184CH-ST</v>
      </c>
      <c r="E855" s="142" t="s">
        <v>3041</v>
      </c>
      <c r="F855" s="142" t="s">
        <v>3042</v>
      </c>
      <c r="G855" s="142" t="s">
        <v>3043</v>
      </c>
      <c r="H855" s="245">
        <v>13.99</v>
      </c>
      <c r="I855" s="166">
        <v>3</v>
      </c>
      <c r="J855" s="166"/>
      <c r="K855" s="160"/>
      <c r="L855" s="170"/>
      <c r="M855" s="162"/>
      <c r="N855" s="169">
        <v>889851129869</v>
      </c>
      <c r="O855" s="153" t="s">
        <v>104</v>
      </c>
      <c r="P855" s="216" t="s">
        <v>3044</v>
      </c>
      <c r="Q855" s="142" t="s">
        <v>2868</v>
      </c>
      <c r="R855" s="142" t="s">
        <v>2368</v>
      </c>
      <c r="S855" s="102"/>
      <c r="T855"/>
    </row>
    <row r="856" spans="1:20" s="57" customFormat="1" ht="15" customHeight="1" x14ac:dyDescent="0.3">
      <c r="A856" s="230">
        <v>2025</v>
      </c>
      <c r="B856" s="140" t="s">
        <v>3034</v>
      </c>
      <c r="C856" s="141" t="s">
        <v>3035</v>
      </c>
      <c r="D856" s="234" t="str">
        <f t="shared" si="31"/>
        <v>EL0184AD-ST</v>
      </c>
      <c r="E856" s="142" t="s">
        <v>3036</v>
      </c>
      <c r="F856" s="142" t="s">
        <v>488</v>
      </c>
      <c r="G856" s="142" t="s">
        <v>3037</v>
      </c>
      <c r="H856" s="245">
        <v>15.75</v>
      </c>
      <c r="I856" s="166">
        <v>3</v>
      </c>
      <c r="J856" s="166"/>
      <c r="K856" s="160"/>
      <c r="L856" s="170"/>
      <c r="M856" s="162"/>
      <c r="N856" s="169">
        <v>889851029282</v>
      </c>
      <c r="O856" s="153" t="s">
        <v>104</v>
      </c>
      <c r="P856" s="216" t="s">
        <v>3038</v>
      </c>
      <c r="Q856" s="142" t="s">
        <v>2868</v>
      </c>
      <c r="R856" s="142" t="s">
        <v>157</v>
      </c>
      <c r="S856" s="102"/>
      <c r="T856"/>
    </row>
    <row r="857" spans="1:20" s="57" customFormat="1" ht="15" customHeight="1" x14ac:dyDescent="0.3">
      <c r="A857" s="166">
        <v>2023</v>
      </c>
      <c r="B857" s="141">
        <v>453161</v>
      </c>
      <c r="C857" s="141" t="s">
        <v>3022</v>
      </c>
      <c r="D857" s="231" t="str">
        <f t="shared" si="31"/>
        <v>EL453161-ST</v>
      </c>
      <c r="E857" s="142" t="s">
        <v>3023</v>
      </c>
      <c r="F857" s="142" t="s">
        <v>488</v>
      </c>
      <c r="G857" s="142" t="s">
        <v>2597</v>
      </c>
      <c r="H857" s="244">
        <v>13.99</v>
      </c>
      <c r="I857" s="159">
        <v>3</v>
      </c>
      <c r="J857" s="159"/>
      <c r="K857" s="160"/>
      <c r="L857" s="161"/>
      <c r="M857" s="162"/>
      <c r="N857" s="159">
        <v>889851224144</v>
      </c>
      <c r="O857" s="153" t="s">
        <v>104</v>
      </c>
      <c r="P857" s="178" t="s">
        <v>3024</v>
      </c>
      <c r="Q857" s="153" t="s">
        <v>2868</v>
      </c>
      <c r="R857" s="153" t="s">
        <v>100</v>
      </c>
      <c r="S857" s="102">
        <v>83536</v>
      </c>
      <c r="T857"/>
    </row>
    <row r="858" spans="1:20" s="57" customFormat="1" ht="15" customHeight="1" x14ac:dyDescent="0.3">
      <c r="A858" s="166">
        <v>2023</v>
      </c>
      <c r="B858" s="141">
        <v>453160</v>
      </c>
      <c r="C858" s="141" t="s">
        <v>2929</v>
      </c>
      <c r="D858" s="231" t="str">
        <f t="shared" si="31"/>
        <v>EL453160-ST</v>
      </c>
      <c r="E858" s="142" t="s">
        <v>2930</v>
      </c>
      <c r="F858" s="142" t="s">
        <v>488</v>
      </c>
      <c r="G858" s="142" t="s">
        <v>2597</v>
      </c>
      <c r="H858" s="244">
        <v>13.99</v>
      </c>
      <c r="I858" s="159">
        <v>3</v>
      </c>
      <c r="J858" s="159"/>
      <c r="K858" s="160"/>
      <c r="L858" s="161"/>
      <c r="M858" s="162"/>
      <c r="N858" s="159">
        <v>889851224137</v>
      </c>
      <c r="O858" s="153" t="s">
        <v>104</v>
      </c>
      <c r="P858" s="178" t="s">
        <v>2931</v>
      </c>
      <c r="Q858" s="153" t="s">
        <v>2868</v>
      </c>
      <c r="R858" s="153" t="s">
        <v>100</v>
      </c>
      <c r="S858" s="102">
        <v>83535</v>
      </c>
      <c r="T858"/>
    </row>
    <row r="859" spans="1:20" s="57" customFormat="1" ht="15" customHeight="1" x14ac:dyDescent="0.3">
      <c r="A859" s="166">
        <v>2023</v>
      </c>
      <c r="B859" s="141">
        <v>453159</v>
      </c>
      <c r="C859" s="141" t="s">
        <v>2980</v>
      </c>
      <c r="D859" s="231" t="str">
        <f t="shared" si="31"/>
        <v>EL453159-ST</v>
      </c>
      <c r="E859" s="142" t="s">
        <v>2981</v>
      </c>
      <c r="F859" s="142" t="s">
        <v>488</v>
      </c>
      <c r="G859" s="143" t="s">
        <v>2597</v>
      </c>
      <c r="H859" s="244">
        <v>13.99</v>
      </c>
      <c r="I859" s="159">
        <v>1</v>
      </c>
      <c r="J859" s="159"/>
      <c r="K859" s="160"/>
      <c r="L859" s="161"/>
      <c r="M859" s="162"/>
      <c r="N859" s="159">
        <v>889851224168</v>
      </c>
      <c r="O859" s="153" t="s">
        <v>150</v>
      </c>
      <c r="P859" s="181" t="s">
        <v>2982</v>
      </c>
      <c r="Q859" s="153" t="s">
        <v>2868</v>
      </c>
      <c r="R859" s="153" t="s">
        <v>100</v>
      </c>
      <c r="S859" s="33" t="e">
        <v>#N/A</v>
      </c>
      <c r="T859"/>
    </row>
    <row r="860" spans="1:20" s="57" customFormat="1" ht="15" customHeight="1" x14ac:dyDescent="0.3">
      <c r="A860" s="166">
        <v>2022</v>
      </c>
      <c r="B860" s="141">
        <v>451355</v>
      </c>
      <c r="C860" s="141" t="s">
        <v>2959</v>
      </c>
      <c r="D860" s="231" t="str">
        <f t="shared" si="31"/>
        <v>EL451355-ST</v>
      </c>
      <c r="E860" s="142" t="s">
        <v>2960</v>
      </c>
      <c r="F860" s="142" t="s">
        <v>488</v>
      </c>
      <c r="G860" s="142" t="s">
        <v>2597</v>
      </c>
      <c r="H860" s="244">
        <v>9.99</v>
      </c>
      <c r="I860" s="159">
        <v>3</v>
      </c>
      <c r="J860" s="159">
        <v>48</v>
      </c>
      <c r="K860" s="160"/>
      <c r="L860" s="161"/>
      <c r="M860" s="162"/>
      <c r="N860" s="159">
        <v>618480047172</v>
      </c>
      <c r="O860" s="153" t="s">
        <v>98</v>
      </c>
      <c r="P860" s="178" t="s">
        <v>2961</v>
      </c>
      <c r="Q860" s="153" t="s">
        <v>2868</v>
      </c>
      <c r="R860" s="153" t="s">
        <v>100</v>
      </c>
      <c r="S860" s="102">
        <v>74787</v>
      </c>
      <c r="T860"/>
    </row>
    <row r="861" spans="1:20" s="57" customFormat="1" ht="15" customHeight="1" x14ac:dyDescent="0.3">
      <c r="A861" s="166">
        <v>2021</v>
      </c>
      <c r="B861" s="141">
        <v>451352</v>
      </c>
      <c r="C861" s="141" t="s">
        <v>2941</v>
      </c>
      <c r="D861" s="231" t="str">
        <f t="shared" si="31"/>
        <v>EL451352-ST</v>
      </c>
      <c r="E861" s="142" t="s">
        <v>2942</v>
      </c>
      <c r="F861" s="142" t="s">
        <v>488</v>
      </c>
      <c r="G861" s="142" t="s">
        <v>2597</v>
      </c>
      <c r="H861" s="244">
        <v>9.99</v>
      </c>
      <c r="I861" s="159">
        <v>3</v>
      </c>
      <c r="J861" s="159">
        <v>48</v>
      </c>
      <c r="K861" s="160"/>
      <c r="L861" s="161"/>
      <c r="M861" s="162"/>
      <c r="N861" s="159">
        <v>618480047141</v>
      </c>
      <c r="O861" s="153" t="s">
        <v>104</v>
      </c>
      <c r="P861" s="178" t="s">
        <v>2943</v>
      </c>
      <c r="Q861" s="153" t="s">
        <v>2868</v>
      </c>
      <c r="R861" s="153" t="s">
        <v>100</v>
      </c>
      <c r="S861" s="102">
        <v>72277</v>
      </c>
      <c r="T861"/>
    </row>
    <row r="862" spans="1:20" s="57" customFormat="1" ht="15" customHeight="1" x14ac:dyDescent="0.3">
      <c r="A862" s="166">
        <v>2021</v>
      </c>
      <c r="B862" s="141">
        <v>451349</v>
      </c>
      <c r="C862" s="141" t="s">
        <v>2887</v>
      </c>
      <c r="D862" s="231" t="str">
        <f t="shared" si="31"/>
        <v>EL451349-ST</v>
      </c>
      <c r="E862" s="142" t="s">
        <v>2888</v>
      </c>
      <c r="F862" s="142" t="s">
        <v>488</v>
      </c>
      <c r="G862" s="142" t="s">
        <v>2597</v>
      </c>
      <c r="H862" s="244">
        <v>12</v>
      </c>
      <c r="I862" s="159">
        <v>3</v>
      </c>
      <c r="J862" s="159">
        <v>24</v>
      </c>
      <c r="K862" s="160"/>
      <c r="L862" s="161"/>
      <c r="M862" s="162"/>
      <c r="N862" s="159">
        <v>618480047103</v>
      </c>
      <c r="O862" s="153" t="s">
        <v>104</v>
      </c>
      <c r="P862" s="178" t="s">
        <v>2889</v>
      </c>
      <c r="Q862" s="153" t="s">
        <v>2868</v>
      </c>
      <c r="R862" s="153" t="s">
        <v>100</v>
      </c>
      <c r="S862" s="102">
        <v>72274</v>
      </c>
      <c r="T862"/>
    </row>
    <row r="863" spans="1:20" s="57" customFormat="1" ht="15" customHeight="1" x14ac:dyDescent="0.3">
      <c r="A863" s="166">
        <v>2021</v>
      </c>
      <c r="B863" s="141">
        <v>451348</v>
      </c>
      <c r="C863" s="141" t="s">
        <v>2971</v>
      </c>
      <c r="D863" s="231" t="str">
        <f t="shared" si="31"/>
        <v>EL451348-ST</v>
      </c>
      <c r="E863" s="142" t="s">
        <v>2972</v>
      </c>
      <c r="F863" s="142" t="s">
        <v>488</v>
      </c>
      <c r="G863" s="142" t="s">
        <v>2597</v>
      </c>
      <c r="H863" s="244">
        <v>9.99</v>
      </c>
      <c r="I863" s="159">
        <v>3</v>
      </c>
      <c r="J863" s="159">
        <v>48</v>
      </c>
      <c r="K863" s="160"/>
      <c r="L863" s="161"/>
      <c r="M863" s="162"/>
      <c r="N863" s="159">
        <v>618480047066</v>
      </c>
      <c r="O863" s="153" t="s">
        <v>104</v>
      </c>
      <c r="P863" s="178" t="s">
        <v>2973</v>
      </c>
      <c r="Q863" s="153" t="s">
        <v>2868</v>
      </c>
      <c r="R863" s="153" t="s">
        <v>100</v>
      </c>
      <c r="S863" s="102">
        <v>72279</v>
      </c>
      <c r="T863"/>
    </row>
    <row r="864" spans="1:20" s="57" customFormat="1" ht="15" customHeight="1" x14ac:dyDescent="0.3">
      <c r="A864" s="166">
        <v>2014</v>
      </c>
      <c r="B864" s="141">
        <v>425435</v>
      </c>
      <c r="C864" s="141" t="s">
        <v>2869</v>
      </c>
      <c r="D864" s="231" t="str">
        <f t="shared" si="31"/>
        <v>EL425435-ST</v>
      </c>
      <c r="E864" s="142" t="s">
        <v>2870</v>
      </c>
      <c r="F864" s="142" t="s">
        <v>488</v>
      </c>
      <c r="G864" s="142" t="s">
        <v>2597</v>
      </c>
      <c r="H864" s="244">
        <v>6.75</v>
      </c>
      <c r="I864" s="159">
        <v>3</v>
      </c>
      <c r="J864" s="159">
        <v>96</v>
      </c>
      <c r="K864" s="160"/>
      <c r="L864" s="161"/>
      <c r="M864" s="38">
        <v>92</v>
      </c>
      <c r="N864" s="159">
        <v>618480014235</v>
      </c>
      <c r="O864" s="153" t="s">
        <v>104</v>
      </c>
      <c r="P864" s="178" t="s">
        <v>2871</v>
      </c>
      <c r="Q864" s="153" t="s">
        <v>2868</v>
      </c>
      <c r="R864" s="153" t="s">
        <v>100</v>
      </c>
      <c r="S864" s="102">
        <v>69224</v>
      </c>
      <c r="T864"/>
    </row>
    <row r="865" spans="1:20" s="57" customFormat="1" ht="15" customHeight="1" x14ac:dyDescent="0.3">
      <c r="A865" s="166">
        <v>2020</v>
      </c>
      <c r="B865" s="141">
        <v>425412</v>
      </c>
      <c r="C865" s="141" t="s">
        <v>2977</v>
      </c>
      <c r="D865" s="231" t="str">
        <f t="shared" si="31"/>
        <v>EL425412-ST</v>
      </c>
      <c r="E865" s="142" t="s">
        <v>2978</v>
      </c>
      <c r="F865" s="142" t="s">
        <v>488</v>
      </c>
      <c r="G865" s="142" t="s">
        <v>2597</v>
      </c>
      <c r="H865" s="244">
        <v>6.75</v>
      </c>
      <c r="I865" s="159">
        <v>3</v>
      </c>
      <c r="J865" s="159">
        <v>96</v>
      </c>
      <c r="K865" s="160"/>
      <c r="L865" s="161"/>
      <c r="M865" s="162"/>
      <c r="N865" s="159">
        <v>618480041903</v>
      </c>
      <c r="O865" s="153" t="s">
        <v>104</v>
      </c>
      <c r="P865" s="178" t="s">
        <v>2979</v>
      </c>
      <c r="Q865" s="153" t="s">
        <v>2868</v>
      </c>
      <c r="R865" s="153" t="s">
        <v>100</v>
      </c>
      <c r="S865" s="102">
        <v>71491</v>
      </c>
      <c r="T865"/>
    </row>
    <row r="866" spans="1:20" s="57" customFormat="1" ht="15" customHeight="1" x14ac:dyDescent="0.3">
      <c r="A866" s="166">
        <v>2012</v>
      </c>
      <c r="B866" s="141">
        <v>425100</v>
      </c>
      <c r="C866" s="141" t="s">
        <v>2992</v>
      </c>
      <c r="D866" s="231" t="str">
        <f t="shared" si="31"/>
        <v>EL425100-ST</v>
      </c>
      <c r="E866" s="142" t="s">
        <v>2993</v>
      </c>
      <c r="F866" s="142" t="s">
        <v>488</v>
      </c>
      <c r="G866" s="142" t="s">
        <v>2597</v>
      </c>
      <c r="H866" s="244">
        <v>6.75</v>
      </c>
      <c r="I866" s="159">
        <v>3</v>
      </c>
      <c r="J866" s="159">
        <v>48</v>
      </c>
      <c r="K866" s="160"/>
      <c r="L866" s="161"/>
      <c r="M866" s="162"/>
      <c r="N866" s="159">
        <v>618480003666</v>
      </c>
      <c r="O866" s="153" t="s">
        <v>104</v>
      </c>
      <c r="P866" s="178" t="s">
        <v>2994</v>
      </c>
      <c r="Q866" s="153" t="s">
        <v>2868</v>
      </c>
      <c r="R866" s="153" t="s">
        <v>100</v>
      </c>
      <c r="S866" s="102">
        <v>3528</v>
      </c>
      <c r="T866"/>
    </row>
    <row r="867" spans="1:20" s="57" customFormat="1" ht="15" customHeight="1" x14ac:dyDescent="0.3">
      <c r="A867" s="166">
        <v>2012</v>
      </c>
      <c r="B867" s="141">
        <v>424600</v>
      </c>
      <c r="C867" s="141" t="s">
        <v>3019</v>
      </c>
      <c r="D867" s="231" t="str">
        <f t="shared" si="31"/>
        <v>EL424600-ST</v>
      </c>
      <c r="E867" s="142" t="s">
        <v>3020</v>
      </c>
      <c r="F867" s="142" t="s">
        <v>488</v>
      </c>
      <c r="G867" s="142" t="s">
        <v>2597</v>
      </c>
      <c r="H867" s="244">
        <v>7.5</v>
      </c>
      <c r="I867" s="159">
        <v>3</v>
      </c>
      <c r="J867" s="159">
        <v>48</v>
      </c>
      <c r="K867" s="160"/>
      <c r="L867" s="161"/>
      <c r="M867" s="162"/>
      <c r="N867" s="159">
        <v>618480002249</v>
      </c>
      <c r="O867" s="153" t="s">
        <v>104</v>
      </c>
      <c r="P867" s="178" t="s">
        <v>3021</v>
      </c>
      <c r="Q867" s="153" t="s">
        <v>2868</v>
      </c>
      <c r="R867" s="153" t="s">
        <v>100</v>
      </c>
      <c r="S867" s="102">
        <v>3526</v>
      </c>
      <c r="T867"/>
    </row>
    <row r="868" spans="1:20" s="57" customFormat="1" ht="15" customHeight="1" x14ac:dyDescent="0.3">
      <c r="A868" s="166">
        <v>2012</v>
      </c>
      <c r="B868" s="141">
        <v>424400</v>
      </c>
      <c r="C868" s="141" t="s">
        <v>2965</v>
      </c>
      <c r="D868" s="231" t="str">
        <f t="shared" si="31"/>
        <v>EL424400-ST</v>
      </c>
      <c r="E868" s="142" t="s">
        <v>2966</v>
      </c>
      <c r="F868" s="142" t="s">
        <v>488</v>
      </c>
      <c r="G868" s="142" t="s">
        <v>2597</v>
      </c>
      <c r="H868" s="244">
        <v>8.25</v>
      </c>
      <c r="I868" s="159">
        <v>3</v>
      </c>
      <c r="J868" s="159">
        <v>24</v>
      </c>
      <c r="K868" s="160"/>
      <c r="L868" s="161"/>
      <c r="M868" s="162"/>
      <c r="N868" s="159">
        <v>618480002836</v>
      </c>
      <c r="O868" s="153" t="s">
        <v>104</v>
      </c>
      <c r="P868" s="178" t="s">
        <v>2967</v>
      </c>
      <c r="Q868" s="153" t="s">
        <v>2868</v>
      </c>
      <c r="R868" s="153" t="s">
        <v>100</v>
      </c>
      <c r="S868" s="102">
        <v>3525</v>
      </c>
      <c r="T868"/>
    </row>
    <row r="869" spans="1:20" s="57" customFormat="1" ht="15" customHeight="1" x14ac:dyDescent="0.3">
      <c r="A869" s="166">
        <v>2012</v>
      </c>
      <c r="B869" s="141">
        <v>424300</v>
      </c>
      <c r="C869" s="141" t="s">
        <v>2953</v>
      </c>
      <c r="D869" s="231" t="str">
        <f t="shared" si="31"/>
        <v>EL424300-ST</v>
      </c>
      <c r="E869" s="142" t="s">
        <v>2954</v>
      </c>
      <c r="F869" s="142" t="s">
        <v>488</v>
      </c>
      <c r="G869" s="142" t="s">
        <v>2597</v>
      </c>
      <c r="H869" s="244">
        <v>6.75</v>
      </c>
      <c r="I869" s="159">
        <v>3</v>
      </c>
      <c r="J869" s="159">
        <v>96</v>
      </c>
      <c r="K869" s="160"/>
      <c r="L869" s="161"/>
      <c r="M869" s="38"/>
      <c r="N869" s="159">
        <v>618480001976</v>
      </c>
      <c r="O869" s="153" t="s">
        <v>104</v>
      </c>
      <c r="P869" s="178" t="s">
        <v>2955</v>
      </c>
      <c r="Q869" s="153" t="s">
        <v>2868</v>
      </c>
      <c r="R869" s="153" t="s">
        <v>100</v>
      </c>
      <c r="S869" s="102">
        <v>18128</v>
      </c>
      <c r="T869"/>
    </row>
    <row r="870" spans="1:20" s="57" customFormat="1" ht="15" customHeight="1" x14ac:dyDescent="0.3">
      <c r="A870" s="166">
        <v>2012</v>
      </c>
      <c r="B870" s="141">
        <v>424200</v>
      </c>
      <c r="C870" s="141" t="s">
        <v>2926</v>
      </c>
      <c r="D870" s="231" t="str">
        <f t="shared" si="31"/>
        <v>EL424200-ST</v>
      </c>
      <c r="E870" s="142" t="s">
        <v>2927</v>
      </c>
      <c r="F870" s="142" t="s">
        <v>488</v>
      </c>
      <c r="G870" s="142" t="s">
        <v>2597</v>
      </c>
      <c r="H870" s="244">
        <v>9.5</v>
      </c>
      <c r="I870" s="159">
        <v>3</v>
      </c>
      <c r="J870" s="159">
        <v>48</v>
      </c>
      <c r="K870" s="160"/>
      <c r="L870" s="161"/>
      <c r="M870" s="162"/>
      <c r="N870" s="159">
        <v>618480001945</v>
      </c>
      <c r="O870" s="153" t="s">
        <v>104</v>
      </c>
      <c r="P870" s="178" t="s">
        <v>2928</v>
      </c>
      <c r="Q870" s="153" t="s">
        <v>2868</v>
      </c>
      <c r="R870" s="153" t="s">
        <v>100</v>
      </c>
      <c r="S870" s="102">
        <v>3524</v>
      </c>
      <c r="T870"/>
    </row>
    <row r="871" spans="1:20" s="57" customFormat="1" ht="15" customHeight="1" x14ac:dyDescent="0.3">
      <c r="A871" s="166">
        <v>2012</v>
      </c>
      <c r="B871" s="141">
        <v>424100</v>
      </c>
      <c r="C871" s="141" t="s">
        <v>2908</v>
      </c>
      <c r="D871" s="231" t="str">
        <f t="shared" si="31"/>
        <v>EL424100-ST</v>
      </c>
      <c r="E871" s="142" t="s">
        <v>2909</v>
      </c>
      <c r="F871" s="142" t="s">
        <v>488</v>
      </c>
      <c r="G871" s="142" t="s">
        <v>2597</v>
      </c>
      <c r="H871" s="244">
        <v>6.75</v>
      </c>
      <c r="I871" s="159">
        <v>3</v>
      </c>
      <c r="J871" s="159">
        <v>48</v>
      </c>
      <c r="K871" s="160"/>
      <c r="L871" s="161"/>
      <c r="M871" s="162"/>
      <c r="N871" s="159">
        <v>618480002829</v>
      </c>
      <c r="O871" s="153" t="s">
        <v>104</v>
      </c>
      <c r="P871" s="178" t="s">
        <v>2910</v>
      </c>
      <c r="Q871" s="153" t="s">
        <v>2868</v>
      </c>
      <c r="R871" s="153" t="s">
        <v>100</v>
      </c>
      <c r="S871" s="102">
        <v>3523</v>
      </c>
      <c r="T871"/>
    </row>
    <row r="872" spans="1:20" s="57" customFormat="1" ht="15" customHeight="1" x14ac:dyDescent="0.3">
      <c r="A872" s="166">
        <v>2018</v>
      </c>
      <c r="B872" s="141">
        <v>423010</v>
      </c>
      <c r="C872" s="141" t="s">
        <v>2905</v>
      </c>
      <c r="D872" s="231" t="str">
        <f t="shared" si="31"/>
        <v>EL423010-ST</v>
      </c>
      <c r="E872" s="142" t="s">
        <v>2906</v>
      </c>
      <c r="F872" s="142" t="s">
        <v>488</v>
      </c>
      <c r="G872" s="142" t="s">
        <v>2597</v>
      </c>
      <c r="H872" s="244">
        <v>8.25</v>
      </c>
      <c r="I872" s="159">
        <v>3</v>
      </c>
      <c r="J872" s="159">
        <v>36</v>
      </c>
      <c r="K872" s="160"/>
      <c r="L872" s="161"/>
      <c r="M872" s="38"/>
      <c r="N872" s="159">
        <v>618480037135</v>
      </c>
      <c r="O872" s="153" t="s">
        <v>104</v>
      </c>
      <c r="P872" s="178" t="s">
        <v>2907</v>
      </c>
      <c r="Q872" s="153" t="s">
        <v>2868</v>
      </c>
      <c r="R872" s="153" t="s">
        <v>100</v>
      </c>
      <c r="S872" s="102">
        <v>69216</v>
      </c>
      <c r="T872"/>
    </row>
    <row r="873" spans="1:20" s="57" customFormat="1" ht="15" customHeight="1" x14ac:dyDescent="0.3">
      <c r="A873" s="166">
        <v>2018</v>
      </c>
      <c r="B873" s="141">
        <v>423001</v>
      </c>
      <c r="C873" s="141" t="s">
        <v>2986</v>
      </c>
      <c r="D873" s="231" t="str">
        <f t="shared" si="31"/>
        <v>EL423001-ST</v>
      </c>
      <c r="E873" s="142" t="s">
        <v>2987</v>
      </c>
      <c r="F873" s="142" t="s">
        <v>488</v>
      </c>
      <c r="G873" s="142" t="s">
        <v>2597</v>
      </c>
      <c r="H873" s="244">
        <v>6.75</v>
      </c>
      <c r="I873" s="159">
        <v>3</v>
      </c>
      <c r="J873" s="159">
        <v>96</v>
      </c>
      <c r="K873" s="160"/>
      <c r="L873" s="161"/>
      <c r="M873" s="162"/>
      <c r="N873" s="159">
        <v>618480038064</v>
      </c>
      <c r="O873" s="153" t="s">
        <v>104</v>
      </c>
      <c r="P873" s="178" t="s">
        <v>2988</v>
      </c>
      <c r="Q873" s="153" t="s">
        <v>2868</v>
      </c>
      <c r="R873" s="153" t="s">
        <v>100</v>
      </c>
      <c r="S873" s="102">
        <v>47002</v>
      </c>
      <c r="T873"/>
    </row>
    <row r="874" spans="1:20" s="57" customFormat="1" ht="15" customHeight="1" x14ac:dyDescent="0.3">
      <c r="A874" s="166">
        <v>2009</v>
      </c>
      <c r="B874" s="141">
        <v>423000</v>
      </c>
      <c r="C874" s="141" t="s">
        <v>2865</v>
      </c>
      <c r="D874" s="231" t="str">
        <f t="shared" si="31"/>
        <v>EL423000-ST</v>
      </c>
      <c r="E874" s="142" t="s">
        <v>2866</v>
      </c>
      <c r="F874" s="142" t="s">
        <v>488</v>
      </c>
      <c r="G874" s="142" t="s">
        <v>2597</v>
      </c>
      <c r="H874" s="244">
        <v>6.75</v>
      </c>
      <c r="I874" s="159">
        <v>3</v>
      </c>
      <c r="J874" s="159">
        <v>48</v>
      </c>
      <c r="K874" s="160"/>
      <c r="L874" s="161"/>
      <c r="M874" s="38">
        <v>96</v>
      </c>
      <c r="N874" s="159">
        <v>618480474015</v>
      </c>
      <c r="O874" s="153" t="s">
        <v>104</v>
      </c>
      <c r="P874" s="178" t="s">
        <v>2867</v>
      </c>
      <c r="Q874" s="153" t="s">
        <v>2868</v>
      </c>
      <c r="R874" s="153" t="s">
        <v>100</v>
      </c>
      <c r="S874" s="102">
        <v>3517</v>
      </c>
      <c r="T874"/>
    </row>
    <row r="875" spans="1:20" s="57" customFormat="1" ht="15" customHeight="1" x14ac:dyDescent="0.3">
      <c r="A875" s="166">
        <v>2010</v>
      </c>
      <c r="B875" s="141">
        <v>422900</v>
      </c>
      <c r="C875" s="141" t="s">
        <v>2911</v>
      </c>
      <c r="D875" s="231" t="str">
        <f t="shared" si="31"/>
        <v>EL422900-ST</v>
      </c>
      <c r="E875" s="142" t="s">
        <v>2912</v>
      </c>
      <c r="F875" s="142" t="s">
        <v>488</v>
      </c>
      <c r="G875" s="142" t="s">
        <v>2597</v>
      </c>
      <c r="H875" s="244">
        <v>6.75</v>
      </c>
      <c r="I875" s="159">
        <v>3</v>
      </c>
      <c r="J875" s="159">
        <v>96</v>
      </c>
      <c r="K875" s="160"/>
      <c r="L875" s="161"/>
      <c r="M875" s="162"/>
      <c r="N875" s="159">
        <v>618480270341</v>
      </c>
      <c r="O875" s="153" t="s">
        <v>104</v>
      </c>
      <c r="P875" s="178" t="s">
        <v>2913</v>
      </c>
      <c r="Q875" s="153" t="s">
        <v>2868</v>
      </c>
      <c r="R875" s="153" t="s">
        <v>100</v>
      </c>
      <c r="S875" s="102">
        <v>14774</v>
      </c>
      <c r="T875"/>
    </row>
    <row r="876" spans="1:20" s="57" customFormat="1" ht="15" customHeight="1" x14ac:dyDescent="0.3">
      <c r="A876" s="166">
        <v>2010</v>
      </c>
      <c r="B876" s="141">
        <v>422800</v>
      </c>
      <c r="C876" s="141" t="s">
        <v>2998</v>
      </c>
      <c r="D876" s="231" t="str">
        <f t="shared" si="31"/>
        <v>EL422800-ST</v>
      </c>
      <c r="E876" s="142" t="s">
        <v>2999</v>
      </c>
      <c r="F876" s="142" t="s">
        <v>488</v>
      </c>
      <c r="G876" s="142" t="s">
        <v>2597</v>
      </c>
      <c r="H876" s="244">
        <v>6.75</v>
      </c>
      <c r="I876" s="159">
        <v>3</v>
      </c>
      <c r="J876" s="159">
        <v>96</v>
      </c>
      <c r="K876" s="160"/>
      <c r="L876" s="161"/>
      <c r="M876" s="162"/>
      <c r="N876" s="159">
        <v>618480270143</v>
      </c>
      <c r="O876" s="153" t="s">
        <v>104</v>
      </c>
      <c r="P876" s="178" t="s">
        <v>3000</v>
      </c>
      <c r="Q876" s="153" t="s">
        <v>2868</v>
      </c>
      <c r="R876" s="153" t="s">
        <v>100</v>
      </c>
      <c r="S876" s="102">
        <v>14773</v>
      </c>
      <c r="T876"/>
    </row>
    <row r="877" spans="1:20" s="57" customFormat="1" ht="15" customHeight="1" x14ac:dyDescent="0.3">
      <c r="A877" s="166">
        <v>2019</v>
      </c>
      <c r="B877" s="141">
        <v>422719</v>
      </c>
      <c r="C877" s="141" t="s">
        <v>2944</v>
      </c>
      <c r="D877" s="231" t="str">
        <f t="shared" si="31"/>
        <v>EL422719-ST</v>
      </c>
      <c r="E877" s="142" t="s">
        <v>2945</v>
      </c>
      <c r="F877" s="142" t="s">
        <v>488</v>
      </c>
      <c r="G877" s="142" t="s">
        <v>2597</v>
      </c>
      <c r="H877" s="244">
        <v>6.75</v>
      </c>
      <c r="I877" s="159">
        <v>3</v>
      </c>
      <c r="J877" s="159">
        <v>96</v>
      </c>
      <c r="K877" s="160"/>
      <c r="L877" s="161"/>
      <c r="M877" s="162"/>
      <c r="N877" s="159">
        <v>618480040548</v>
      </c>
      <c r="O877" s="153" t="s">
        <v>104</v>
      </c>
      <c r="P877" s="178" t="s">
        <v>2946</v>
      </c>
      <c r="Q877" s="153" t="s">
        <v>2868</v>
      </c>
      <c r="R877" s="153" t="s">
        <v>100</v>
      </c>
      <c r="S877" s="102">
        <v>69211</v>
      </c>
      <c r="T877"/>
    </row>
    <row r="878" spans="1:20" s="57" customFormat="1" ht="15" customHeight="1" x14ac:dyDescent="0.3">
      <c r="A878" s="166">
        <v>2019</v>
      </c>
      <c r="B878" s="141">
        <v>422716</v>
      </c>
      <c r="C878" s="141" t="s">
        <v>2884</v>
      </c>
      <c r="D878" s="231" t="str">
        <f t="shared" si="31"/>
        <v>EL422716-ST</v>
      </c>
      <c r="E878" s="142" t="s">
        <v>2885</v>
      </c>
      <c r="F878" s="142" t="s">
        <v>488</v>
      </c>
      <c r="G878" s="142" t="s">
        <v>2597</v>
      </c>
      <c r="H878" s="244">
        <v>6.75</v>
      </c>
      <c r="I878" s="159">
        <v>3</v>
      </c>
      <c r="J878" s="159">
        <v>96</v>
      </c>
      <c r="K878" s="160"/>
      <c r="L878" s="161"/>
      <c r="M878" s="162"/>
      <c r="N878" s="159">
        <v>618480040517</v>
      </c>
      <c r="O878" s="153" t="s">
        <v>104</v>
      </c>
      <c r="P878" s="178" t="s">
        <v>2886</v>
      </c>
      <c r="Q878" s="153" t="s">
        <v>2868</v>
      </c>
      <c r="R878" s="153" t="s">
        <v>100</v>
      </c>
      <c r="S878" s="102">
        <v>69208</v>
      </c>
      <c r="T878"/>
    </row>
    <row r="879" spans="1:20" s="57" customFormat="1" ht="15" customHeight="1" x14ac:dyDescent="0.3">
      <c r="A879" s="166">
        <v>2014</v>
      </c>
      <c r="B879" s="141">
        <v>422710</v>
      </c>
      <c r="C879" s="141" t="s">
        <v>2917</v>
      </c>
      <c r="D879" s="231" t="str">
        <f t="shared" si="31"/>
        <v>EL422710-ST</v>
      </c>
      <c r="E879" s="142" t="s">
        <v>2918</v>
      </c>
      <c r="F879" s="142" t="s">
        <v>488</v>
      </c>
      <c r="G879" s="142" t="s">
        <v>2597</v>
      </c>
      <c r="H879" s="244">
        <v>14.99</v>
      </c>
      <c r="I879" s="159">
        <v>3</v>
      </c>
      <c r="J879" s="159">
        <v>48</v>
      </c>
      <c r="K879" s="160"/>
      <c r="L879" s="161"/>
      <c r="M879" s="38"/>
      <c r="N879" s="159">
        <v>618480014143</v>
      </c>
      <c r="O879" s="153" t="s">
        <v>104</v>
      </c>
      <c r="P879" s="178" t="s">
        <v>2919</v>
      </c>
      <c r="Q879" s="153" t="s">
        <v>2868</v>
      </c>
      <c r="R879" s="153" t="s">
        <v>100</v>
      </c>
      <c r="S879" s="102">
        <v>23308</v>
      </c>
      <c r="T879"/>
    </row>
    <row r="880" spans="1:20" s="57" customFormat="1" ht="15" customHeight="1" x14ac:dyDescent="0.3">
      <c r="A880" s="166">
        <v>2020</v>
      </c>
      <c r="B880" s="141">
        <v>422704</v>
      </c>
      <c r="C880" s="141" t="s">
        <v>2914</v>
      </c>
      <c r="D880" s="231" t="str">
        <f t="shared" si="31"/>
        <v>EL422704-ST</v>
      </c>
      <c r="E880" s="142" t="s">
        <v>2915</v>
      </c>
      <c r="F880" s="142" t="s">
        <v>488</v>
      </c>
      <c r="G880" s="142" t="s">
        <v>2597</v>
      </c>
      <c r="H880" s="244">
        <v>8.25</v>
      </c>
      <c r="I880" s="159">
        <v>3</v>
      </c>
      <c r="J880" s="159">
        <v>48</v>
      </c>
      <c r="K880" s="160"/>
      <c r="L880" s="161"/>
      <c r="M880" s="162"/>
      <c r="N880" s="159">
        <v>618480041460</v>
      </c>
      <c r="O880" s="153" t="s">
        <v>104</v>
      </c>
      <c r="P880" s="178" t="s">
        <v>2916</v>
      </c>
      <c r="Q880" s="153" t="s">
        <v>2868</v>
      </c>
      <c r="R880" s="153" t="s">
        <v>100</v>
      </c>
      <c r="S880" s="102">
        <v>65260</v>
      </c>
      <c r="T880"/>
    </row>
    <row r="881" spans="1:20" s="57" customFormat="1" ht="15" customHeight="1" x14ac:dyDescent="0.3">
      <c r="A881" s="166">
        <v>2009</v>
      </c>
      <c r="B881" s="141">
        <v>422600</v>
      </c>
      <c r="C881" s="141" t="s">
        <v>2983</v>
      </c>
      <c r="D881" s="231" t="str">
        <f t="shared" si="31"/>
        <v>EL422600-ST</v>
      </c>
      <c r="E881" s="142" t="s">
        <v>2984</v>
      </c>
      <c r="F881" s="142" t="s">
        <v>488</v>
      </c>
      <c r="G881" s="142" t="s">
        <v>2597</v>
      </c>
      <c r="H881" s="244">
        <v>6.75</v>
      </c>
      <c r="I881" s="159">
        <v>3</v>
      </c>
      <c r="J881" s="159">
        <v>96</v>
      </c>
      <c r="K881" s="160"/>
      <c r="L881" s="161"/>
      <c r="M881" s="162"/>
      <c r="N881" s="159">
        <v>618480426991</v>
      </c>
      <c r="O881" s="153" t="s">
        <v>104</v>
      </c>
      <c r="P881" s="178" t="s">
        <v>2985</v>
      </c>
      <c r="Q881" s="153" t="s">
        <v>2868</v>
      </c>
      <c r="R881" s="153" t="s">
        <v>100</v>
      </c>
      <c r="S881" s="102">
        <v>3516</v>
      </c>
      <c r="T881"/>
    </row>
    <row r="882" spans="1:20" s="57" customFormat="1" ht="15" customHeight="1" x14ac:dyDescent="0.3">
      <c r="A882" s="166">
        <v>2009</v>
      </c>
      <c r="B882" s="141">
        <v>422500</v>
      </c>
      <c r="C882" s="141" t="s">
        <v>3028</v>
      </c>
      <c r="D882" s="231" t="str">
        <f t="shared" si="31"/>
        <v>EL422500-ST</v>
      </c>
      <c r="E882" s="142" t="s">
        <v>3029</v>
      </c>
      <c r="F882" s="142" t="s">
        <v>488</v>
      </c>
      <c r="G882" s="142" t="s">
        <v>2597</v>
      </c>
      <c r="H882" s="244">
        <v>6.75</v>
      </c>
      <c r="I882" s="159">
        <v>3</v>
      </c>
      <c r="J882" s="159">
        <v>96</v>
      </c>
      <c r="K882" s="160"/>
      <c r="L882" s="161"/>
      <c r="M882" s="162"/>
      <c r="N882" s="159">
        <v>618480426984</v>
      </c>
      <c r="O882" s="153" t="s">
        <v>104</v>
      </c>
      <c r="P882" s="178" t="s">
        <v>3030</v>
      </c>
      <c r="Q882" s="153" t="s">
        <v>2868</v>
      </c>
      <c r="R882" s="153" t="s">
        <v>100</v>
      </c>
      <c r="S882" s="102">
        <v>18130</v>
      </c>
      <c r="T882"/>
    </row>
    <row r="883" spans="1:20" s="57" customFormat="1" ht="15" customHeight="1" x14ac:dyDescent="0.3">
      <c r="A883" s="166">
        <v>2009</v>
      </c>
      <c r="B883" s="141">
        <v>422300</v>
      </c>
      <c r="C883" s="141" t="s">
        <v>3010</v>
      </c>
      <c r="D883" s="231" t="str">
        <f t="shared" si="31"/>
        <v>EL422300-ST</v>
      </c>
      <c r="E883" s="142" t="s">
        <v>3011</v>
      </c>
      <c r="F883" s="142" t="s">
        <v>488</v>
      </c>
      <c r="G883" s="142" t="s">
        <v>2597</v>
      </c>
      <c r="H883" s="244">
        <v>6.75</v>
      </c>
      <c r="I883" s="159">
        <v>3</v>
      </c>
      <c r="J883" s="159">
        <v>96</v>
      </c>
      <c r="K883" s="160"/>
      <c r="L883" s="161"/>
      <c r="M883" s="38"/>
      <c r="N883" s="159">
        <v>618480426960</v>
      </c>
      <c r="O883" s="153" t="s">
        <v>104</v>
      </c>
      <c r="P883" s="178" t="s">
        <v>3012</v>
      </c>
      <c r="Q883" s="153" t="s">
        <v>2868</v>
      </c>
      <c r="R883" s="153" t="s">
        <v>100</v>
      </c>
      <c r="S883" s="102">
        <v>14772</v>
      </c>
      <c r="T883"/>
    </row>
    <row r="884" spans="1:20" s="57" customFormat="1" ht="15" customHeight="1" x14ac:dyDescent="0.3">
      <c r="A884" s="166">
        <v>2018</v>
      </c>
      <c r="B884" s="141">
        <v>422202</v>
      </c>
      <c r="C884" s="141" t="s">
        <v>2947</v>
      </c>
      <c r="D884" s="231" t="str">
        <f t="shared" si="31"/>
        <v>EL422202-ST</v>
      </c>
      <c r="E884" s="142" t="s">
        <v>2948</v>
      </c>
      <c r="F884" s="142" t="s">
        <v>488</v>
      </c>
      <c r="G884" s="142" t="s">
        <v>2597</v>
      </c>
      <c r="H884" s="244">
        <v>6.75</v>
      </c>
      <c r="I884" s="159">
        <v>3</v>
      </c>
      <c r="J884" s="159">
        <v>96</v>
      </c>
      <c r="K884" s="160"/>
      <c r="L884" s="161"/>
      <c r="M884" s="162"/>
      <c r="N884" s="159">
        <v>618480038026</v>
      </c>
      <c r="O884" s="153" t="s">
        <v>104</v>
      </c>
      <c r="P884" s="181" t="s">
        <v>2949</v>
      </c>
      <c r="Q884" s="153" t="s">
        <v>2868</v>
      </c>
      <c r="R884" s="153" t="s">
        <v>100</v>
      </c>
      <c r="S884" s="102">
        <v>3515</v>
      </c>
      <c r="T884"/>
    </row>
    <row r="885" spans="1:20" s="57" customFormat="1" ht="15" customHeight="1" x14ac:dyDescent="0.3">
      <c r="A885" s="166">
        <v>2009</v>
      </c>
      <c r="B885" s="141">
        <v>422100</v>
      </c>
      <c r="C885" s="141" t="s">
        <v>2935</v>
      </c>
      <c r="D885" s="231" t="str">
        <f t="shared" si="31"/>
        <v>EL422100-ST</v>
      </c>
      <c r="E885" s="142" t="s">
        <v>2936</v>
      </c>
      <c r="F885" s="142" t="s">
        <v>488</v>
      </c>
      <c r="G885" s="142" t="s">
        <v>2597</v>
      </c>
      <c r="H885" s="244">
        <v>6.75</v>
      </c>
      <c r="I885" s="159">
        <v>3</v>
      </c>
      <c r="J885" s="159">
        <v>96</v>
      </c>
      <c r="K885" s="160"/>
      <c r="L885" s="161"/>
      <c r="M885" s="162"/>
      <c r="N885" s="159">
        <v>618480426922</v>
      </c>
      <c r="O885" s="153" t="s">
        <v>104</v>
      </c>
      <c r="P885" s="178" t="s">
        <v>2937</v>
      </c>
      <c r="Q885" s="153" t="s">
        <v>2868</v>
      </c>
      <c r="R885" s="153" t="s">
        <v>100</v>
      </c>
      <c r="S885" s="102">
        <v>14771</v>
      </c>
      <c r="T885"/>
    </row>
    <row r="886" spans="1:20" s="57" customFormat="1" ht="15" customHeight="1" x14ac:dyDescent="0.3">
      <c r="A886" s="166">
        <v>2010</v>
      </c>
      <c r="B886" s="141">
        <v>421900</v>
      </c>
      <c r="C886" s="141" t="s">
        <v>2902</v>
      </c>
      <c r="D886" s="231" t="str">
        <f t="shared" si="31"/>
        <v>EL421900-ST</v>
      </c>
      <c r="E886" s="142" t="s">
        <v>2903</v>
      </c>
      <c r="F886" s="142" t="s">
        <v>488</v>
      </c>
      <c r="G886" s="142" t="s">
        <v>2597</v>
      </c>
      <c r="H886" s="244">
        <v>6.75</v>
      </c>
      <c r="I886" s="159">
        <v>3</v>
      </c>
      <c r="J886" s="159">
        <v>96</v>
      </c>
      <c r="K886" s="160"/>
      <c r="L886" s="161"/>
      <c r="M886" s="162"/>
      <c r="N886" s="159">
        <v>618480422054</v>
      </c>
      <c r="O886" s="153" t="s">
        <v>104</v>
      </c>
      <c r="P886" s="178" t="s">
        <v>2904</v>
      </c>
      <c r="Q886" s="153" t="s">
        <v>2868</v>
      </c>
      <c r="R886" s="153" t="s">
        <v>100</v>
      </c>
      <c r="S886" s="102">
        <v>14770</v>
      </c>
      <c r="T886"/>
    </row>
    <row r="887" spans="1:20" s="57" customFormat="1" ht="15" customHeight="1" x14ac:dyDescent="0.3">
      <c r="A887" s="166">
        <v>2005</v>
      </c>
      <c r="B887" s="141">
        <v>421801</v>
      </c>
      <c r="C887" s="141" t="s">
        <v>2896</v>
      </c>
      <c r="D887" s="231" t="str">
        <f t="shared" ref="D887:D918" si="32">HYPERLINK(P887,C887)</f>
        <v>EL421801-ST</v>
      </c>
      <c r="E887" s="142" t="s">
        <v>2897</v>
      </c>
      <c r="F887" s="142" t="s">
        <v>488</v>
      </c>
      <c r="G887" s="142" t="s">
        <v>2597</v>
      </c>
      <c r="H887" s="244">
        <v>6.75</v>
      </c>
      <c r="I887" s="159">
        <v>3</v>
      </c>
      <c r="J887" s="159">
        <v>48</v>
      </c>
      <c r="K887" s="160"/>
      <c r="L887" s="161"/>
      <c r="M887" s="162"/>
      <c r="N887" s="159">
        <v>618480220247</v>
      </c>
      <c r="O887" s="153" t="s">
        <v>104</v>
      </c>
      <c r="P887" s="178" t="s">
        <v>2898</v>
      </c>
      <c r="Q887" s="153" t="s">
        <v>2868</v>
      </c>
      <c r="R887" s="153" t="s">
        <v>100</v>
      </c>
      <c r="S887" s="102">
        <v>69205</v>
      </c>
      <c r="T887"/>
    </row>
    <row r="888" spans="1:20" s="57" customFormat="1" ht="15" customHeight="1" x14ac:dyDescent="0.3">
      <c r="A888" s="166">
        <v>2005</v>
      </c>
      <c r="B888" s="141">
        <v>421800</v>
      </c>
      <c r="C888" s="141" t="s">
        <v>2899</v>
      </c>
      <c r="D888" s="231" t="str">
        <f t="shared" si="32"/>
        <v>EL421800-ST</v>
      </c>
      <c r="E888" s="142" t="s">
        <v>2900</v>
      </c>
      <c r="F888" s="142" t="s">
        <v>488</v>
      </c>
      <c r="G888" s="142" t="s">
        <v>2597</v>
      </c>
      <c r="H888" s="244">
        <v>6.75</v>
      </c>
      <c r="I888" s="159">
        <v>3</v>
      </c>
      <c r="J888" s="159">
        <v>48</v>
      </c>
      <c r="K888" s="160"/>
      <c r="L888" s="161"/>
      <c r="M888" s="162"/>
      <c r="N888" s="159">
        <v>618480220148</v>
      </c>
      <c r="O888" s="153" t="s">
        <v>104</v>
      </c>
      <c r="P888" s="178" t="s">
        <v>2901</v>
      </c>
      <c r="Q888" s="153" t="s">
        <v>2868</v>
      </c>
      <c r="R888" s="153" t="s">
        <v>100</v>
      </c>
      <c r="S888" s="102">
        <v>69204</v>
      </c>
      <c r="T888"/>
    </row>
    <row r="889" spans="1:20" s="57" customFormat="1" ht="15" customHeight="1" x14ac:dyDescent="0.3">
      <c r="A889" s="166">
        <v>2004</v>
      </c>
      <c r="B889" s="141">
        <v>421703</v>
      </c>
      <c r="C889" s="141" t="s">
        <v>2890</v>
      </c>
      <c r="D889" s="231" t="str">
        <f t="shared" si="32"/>
        <v>EL421703-ST</v>
      </c>
      <c r="E889" s="142" t="s">
        <v>2891</v>
      </c>
      <c r="F889" s="142" t="s">
        <v>488</v>
      </c>
      <c r="G889" s="142" t="s">
        <v>2597</v>
      </c>
      <c r="H889" s="244">
        <v>4.5</v>
      </c>
      <c r="I889" s="159">
        <v>3</v>
      </c>
      <c r="J889" s="159">
        <v>96</v>
      </c>
      <c r="K889" s="160"/>
      <c r="L889" s="161"/>
      <c r="M889" s="162"/>
      <c r="N889" s="159">
        <v>618480210743</v>
      </c>
      <c r="O889" s="153" t="s">
        <v>104</v>
      </c>
      <c r="P889" s="178" t="s">
        <v>2892</v>
      </c>
      <c r="Q889" s="153" t="s">
        <v>2868</v>
      </c>
      <c r="R889" s="153" t="s">
        <v>100</v>
      </c>
      <c r="S889" s="102">
        <v>14769</v>
      </c>
      <c r="T889"/>
    </row>
    <row r="890" spans="1:20" s="57" customFormat="1" ht="15" customHeight="1" x14ac:dyDescent="0.3">
      <c r="A890" s="166">
        <v>2004</v>
      </c>
      <c r="B890" s="141">
        <v>421702</v>
      </c>
      <c r="C890" s="141" t="s">
        <v>2893</v>
      </c>
      <c r="D890" s="231" t="str">
        <f t="shared" si="32"/>
        <v>EL421702-ST</v>
      </c>
      <c r="E890" s="142" t="s">
        <v>2894</v>
      </c>
      <c r="F890" s="142" t="s">
        <v>488</v>
      </c>
      <c r="G890" s="142" t="s">
        <v>2597</v>
      </c>
      <c r="H890" s="244">
        <v>4.5</v>
      </c>
      <c r="I890" s="159">
        <v>3</v>
      </c>
      <c r="J890" s="159">
        <v>96</v>
      </c>
      <c r="K890" s="160"/>
      <c r="L890" s="161"/>
      <c r="M890" s="162"/>
      <c r="N890" s="159">
        <v>618480210545</v>
      </c>
      <c r="O890" s="153" t="s">
        <v>104</v>
      </c>
      <c r="P890" s="178" t="s">
        <v>2895</v>
      </c>
      <c r="Q890" s="153" t="s">
        <v>2868</v>
      </c>
      <c r="R890" s="153" t="s">
        <v>100</v>
      </c>
      <c r="S890" s="102">
        <v>18133</v>
      </c>
      <c r="T890"/>
    </row>
    <row r="891" spans="1:20" s="57" customFormat="1" ht="15" customHeight="1" x14ac:dyDescent="0.3">
      <c r="A891" s="166">
        <v>2004</v>
      </c>
      <c r="B891" s="141">
        <v>421700</v>
      </c>
      <c r="C891" s="141" t="s">
        <v>3045</v>
      </c>
      <c r="D891" s="231" t="str">
        <f t="shared" si="32"/>
        <v>EL421700-ST</v>
      </c>
      <c r="E891" s="142" t="s">
        <v>3046</v>
      </c>
      <c r="F891" s="142" t="s">
        <v>488</v>
      </c>
      <c r="G891" s="142" t="s">
        <v>2597</v>
      </c>
      <c r="H891" s="244">
        <v>4.5</v>
      </c>
      <c r="I891" s="159">
        <v>3</v>
      </c>
      <c r="J891" s="159">
        <v>96</v>
      </c>
      <c r="K891" s="160"/>
      <c r="L891" s="161"/>
      <c r="M891" s="38">
        <v>38</v>
      </c>
      <c r="N891" s="159">
        <v>618480210149</v>
      </c>
      <c r="O891" s="153" t="s">
        <v>104</v>
      </c>
      <c r="P891" s="178" t="s">
        <v>3047</v>
      </c>
      <c r="Q891" s="153" t="s">
        <v>2868</v>
      </c>
      <c r="R891" s="153" t="s">
        <v>100</v>
      </c>
      <c r="S891" s="102">
        <v>3513</v>
      </c>
      <c r="T891"/>
    </row>
    <row r="892" spans="1:20" s="57" customFormat="1" ht="15" customHeight="1" x14ac:dyDescent="0.3">
      <c r="A892" s="166">
        <v>2020</v>
      </c>
      <c r="B892" s="141">
        <v>412436</v>
      </c>
      <c r="C892" s="141" t="s">
        <v>3016</v>
      </c>
      <c r="D892" s="231" t="str">
        <f t="shared" si="32"/>
        <v>EL412436-ST</v>
      </c>
      <c r="E892" s="142" t="s">
        <v>3017</v>
      </c>
      <c r="F892" s="142" t="s">
        <v>488</v>
      </c>
      <c r="G892" s="142" t="s">
        <v>2597</v>
      </c>
      <c r="H892" s="244">
        <v>14.99</v>
      </c>
      <c r="I892" s="159">
        <v>3</v>
      </c>
      <c r="J892" s="159">
        <v>36</v>
      </c>
      <c r="K892" s="160"/>
      <c r="L892" s="161"/>
      <c r="M892" s="162"/>
      <c r="N892" s="159">
        <v>618480041385</v>
      </c>
      <c r="O892" s="153" t="s">
        <v>104</v>
      </c>
      <c r="P892" s="178" t="s">
        <v>3018</v>
      </c>
      <c r="Q892" s="153" t="s">
        <v>2868</v>
      </c>
      <c r="R892" s="153" t="s">
        <v>100</v>
      </c>
      <c r="S892" s="102">
        <v>65263</v>
      </c>
      <c r="T892"/>
    </row>
    <row r="893" spans="1:20" s="57" customFormat="1" ht="15" customHeight="1" x14ac:dyDescent="0.3">
      <c r="A893" s="166">
        <v>2020</v>
      </c>
      <c r="B893" s="141">
        <v>412435</v>
      </c>
      <c r="C893" s="141" t="s">
        <v>3007</v>
      </c>
      <c r="D893" s="231" t="str">
        <f t="shared" si="32"/>
        <v>EL412435-ST</v>
      </c>
      <c r="E893" s="142" t="s">
        <v>3008</v>
      </c>
      <c r="F893" s="142" t="s">
        <v>488</v>
      </c>
      <c r="G893" s="142" t="s">
        <v>2597</v>
      </c>
      <c r="H893" s="244">
        <v>14.99</v>
      </c>
      <c r="I893" s="159">
        <v>3</v>
      </c>
      <c r="J893" s="159">
        <v>36</v>
      </c>
      <c r="K893" s="160"/>
      <c r="L893" s="161"/>
      <c r="M893" s="162"/>
      <c r="N893" s="159">
        <v>618480041378</v>
      </c>
      <c r="O893" s="153" t="s">
        <v>104</v>
      </c>
      <c r="P893" s="178" t="s">
        <v>3009</v>
      </c>
      <c r="Q893" s="153" t="s">
        <v>2868</v>
      </c>
      <c r="R893" s="153" t="s">
        <v>100</v>
      </c>
      <c r="S893" s="102">
        <v>69472</v>
      </c>
      <c r="T893"/>
    </row>
    <row r="894" spans="1:20" s="57" customFormat="1" ht="15" customHeight="1" x14ac:dyDescent="0.3">
      <c r="A894" s="166">
        <v>2020</v>
      </c>
      <c r="B894" s="141">
        <v>412434</v>
      </c>
      <c r="C894" s="141" t="s">
        <v>2920</v>
      </c>
      <c r="D894" s="231" t="str">
        <f t="shared" si="32"/>
        <v>EL412434-ST</v>
      </c>
      <c r="E894" s="142" t="s">
        <v>2921</v>
      </c>
      <c r="F894" s="142" t="s">
        <v>488</v>
      </c>
      <c r="G894" s="142" t="s">
        <v>2597</v>
      </c>
      <c r="H894" s="244">
        <v>14.99</v>
      </c>
      <c r="I894" s="159">
        <v>3</v>
      </c>
      <c r="J894" s="159">
        <v>24</v>
      </c>
      <c r="K894" s="160"/>
      <c r="L894" s="161"/>
      <c r="M894" s="162"/>
      <c r="N894" s="159">
        <v>618480041361</v>
      </c>
      <c r="O894" s="153" t="s">
        <v>104</v>
      </c>
      <c r="P894" s="178" t="s">
        <v>2922</v>
      </c>
      <c r="Q894" s="153" t="s">
        <v>2868</v>
      </c>
      <c r="R894" s="153" t="s">
        <v>100</v>
      </c>
      <c r="S894" s="102">
        <v>71503</v>
      </c>
      <c r="T894"/>
    </row>
    <row r="895" spans="1:20" s="57" customFormat="1" ht="15" customHeight="1" x14ac:dyDescent="0.3">
      <c r="A895" s="166">
        <v>2021</v>
      </c>
      <c r="B895" s="141">
        <v>401474</v>
      </c>
      <c r="C895" s="141" t="s">
        <v>3013</v>
      </c>
      <c r="D895" s="231" t="str">
        <f t="shared" si="32"/>
        <v>EL401474-ST</v>
      </c>
      <c r="E895" s="142" t="s">
        <v>3014</v>
      </c>
      <c r="F895" s="142" t="s">
        <v>488</v>
      </c>
      <c r="G895" s="142" t="s">
        <v>2597</v>
      </c>
      <c r="H895" s="244">
        <v>10.99</v>
      </c>
      <c r="I895" s="159">
        <v>3</v>
      </c>
      <c r="J895" s="159">
        <v>48</v>
      </c>
      <c r="K895" s="160"/>
      <c r="L895" s="161"/>
      <c r="M895" s="162"/>
      <c r="N895" s="159">
        <v>618480042498</v>
      </c>
      <c r="O895" s="153" t="s">
        <v>104</v>
      </c>
      <c r="P895" s="178" t="s">
        <v>3015</v>
      </c>
      <c r="Q895" s="153" t="s">
        <v>2868</v>
      </c>
      <c r="R895" s="153" t="s">
        <v>100</v>
      </c>
      <c r="S895" s="102">
        <v>74766</v>
      </c>
      <c r="T895"/>
    </row>
    <row r="896" spans="1:20" s="57" customFormat="1" ht="15" customHeight="1" x14ac:dyDescent="0.3">
      <c r="A896" s="166">
        <v>2022</v>
      </c>
      <c r="B896" s="141">
        <v>251425</v>
      </c>
      <c r="C896" s="141" t="s">
        <v>2962</v>
      </c>
      <c r="D896" s="231" t="str">
        <f t="shared" si="32"/>
        <v>EL251425-ST</v>
      </c>
      <c r="E896" s="142" t="s">
        <v>2963</v>
      </c>
      <c r="F896" s="142" t="s">
        <v>488</v>
      </c>
      <c r="G896" s="142" t="s">
        <v>2597</v>
      </c>
      <c r="H896" s="244">
        <v>15.75</v>
      </c>
      <c r="I896" s="159">
        <v>3</v>
      </c>
      <c r="J896" s="159">
        <v>36</v>
      </c>
      <c r="K896" s="160"/>
      <c r="L896" s="161"/>
      <c r="M896" s="162"/>
      <c r="N896" s="159">
        <v>618480046960</v>
      </c>
      <c r="O896" s="153" t="s">
        <v>98</v>
      </c>
      <c r="P896" s="178" t="s">
        <v>2964</v>
      </c>
      <c r="Q896" s="153" t="s">
        <v>2868</v>
      </c>
      <c r="R896" s="153" t="s">
        <v>100</v>
      </c>
      <c r="S896" s="102">
        <v>75011</v>
      </c>
      <c r="T896"/>
    </row>
    <row r="897" spans="1:20" s="57" customFormat="1" ht="15" customHeight="1" x14ac:dyDescent="0.3">
      <c r="A897" s="166">
        <v>2021</v>
      </c>
      <c r="B897" s="141">
        <v>160118</v>
      </c>
      <c r="C897" s="141" t="s">
        <v>2932</v>
      </c>
      <c r="D897" s="231" t="str">
        <f t="shared" si="32"/>
        <v>EL160118-ST</v>
      </c>
      <c r="E897" s="142" t="s">
        <v>2933</v>
      </c>
      <c r="F897" s="142" t="s">
        <v>488</v>
      </c>
      <c r="G897" s="142" t="s">
        <v>2597</v>
      </c>
      <c r="H897" s="244">
        <v>9.99</v>
      </c>
      <c r="I897" s="159">
        <v>3</v>
      </c>
      <c r="J897" s="159">
        <v>24</v>
      </c>
      <c r="K897" s="160"/>
      <c r="L897" s="161"/>
      <c r="M897" s="162"/>
      <c r="N897" s="159">
        <v>618480044607</v>
      </c>
      <c r="O897" s="153" t="s">
        <v>136</v>
      </c>
      <c r="P897" s="178" t="s">
        <v>2934</v>
      </c>
      <c r="Q897" s="153" t="s">
        <v>2868</v>
      </c>
      <c r="R897" s="153" t="s">
        <v>138</v>
      </c>
      <c r="S897" s="102">
        <v>71253</v>
      </c>
      <c r="T897"/>
    </row>
    <row r="898" spans="1:20" s="57" customFormat="1" ht="15" customHeight="1" x14ac:dyDescent="0.3">
      <c r="A898" s="166">
        <v>2021</v>
      </c>
      <c r="B898" s="141">
        <v>160117</v>
      </c>
      <c r="C898" s="141" t="s">
        <v>2995</v>
      </c>
      <c r="D898" s="231" t="str">
        <f t="shared" si="32"/>
        <v>EL160117-ST</v>
      </c>
      <c r="E898" s="142" t="s">
        <v>2996</v>
      </c>
      <c r="F898" s="142" t="s">
        <v>488</v>
      </c>
      <c r="G898" s="142" t="s">
        <v>2597</v>
      </c>
      <c r="H898" s="244">
        <v>9.99</v>
      </c>
      <c r="I898" s="159">
        <v>3</v>
      </c>
      <c r="J898" s="159">
        <v>48</v>
      </c>
      <c r="K898" s="160"/>
      <c r="L898" s="161"/>
      <c r="M898" s="162"/>
      <c r="N898" s="159">
        <v>618480044591</v>
      </c>
      <c r="O898" s="153" t="s">
        <v>104</v>
      </c>
      <c r="P898" s="178" t="s">
        <v>2997</v>
      </c>
      <c r="Q898" s="153" t="s">
        <v>2868</v>
      </c>
      <c r="R898" s="153" t="s">
        <v>100</v>
      </c>
      <c r="S898" s="102">
        <v>70909</v>
      </c>
      <c r="T898"/>
    </row>
    <row r="899" spans="1:20" s="57" customFormat="1" ht="15" customHeight="1" x14ac:dyDescent="0.3">
      <c r="A899" s="166">
        <v>2021</v>
      </c>
      <c r="B899" s="141">
        <v>160116</v>
      </c>
      <c r="C899" s="141" t="s">
        <v>2989</v>
      </c>
      <c r="D899" s="231" t="str">
        <f t="shared" si="32"/>
        <v>EL160116-ST</v>
      </c>
      <c r="E899" s="142" t="s">
        <v>2990</v>
      </c>
      <c r="F899" s="142" t="s">
        <v>488</v>
      </c>
      <c r="G899" s="142" t="s">
        <v>2597</v>
      </c>
      <c r="H899" s="248">
        <v>9.99</v>
      </c>
      <c r="I899" s="159">
        <v>3</v>
      </c>
      <c r="J899" s="159">
        <v>48</v>
      </c>
      <c r="K899" s="160"/>
      <c r="L899" s="161"/>
      <c r="M899" s="162"/>
      <c r="N899" s="159">
        <v>618480044584</v>
      </c>
      <c r="O899" s="153" t="s">
        <v>104</v>
      </c>
      <c r="P899" s="178" t="s">
        <v>2991</v>
      </c>
      <c r="Q899" s="153" t="s">
        <v>2868</v>
      </c>
      <c r="R899" s="153" t="s">
        <v>100</v>
      </c>
      <c r="S899" s="102">
        <v>70908</v>
      </c>
      <c r="T899"/>
    </row>
    <row r="900" spans="1:20" s="57" customFormat="1" ht="15" customHeight="1" x14ac:dyDescent="0.3">
      <c r="A900" s="166">
        <v>2021</v>
      </c>
      <c r="B900" s="141">
        <v>160114</v>
      </c>
      <c r="C900" s="141" t="s">
        <v>2875</v>
      </c>
      <c r="D900" s="231" t="str">
        <f t="shared" si="32"/>
        <v>EL160114-ST</v>
      </c>
      <c r="E900" s="142" t="s">
        <v>2876</v>
      </c>
      <c r="F900" s="142" t="s">
        <v>488</v>
      </c>
      <c r="G900" s="142" t="s">
        <v>2597</v>
      </c>
      <c r="H900" s="248">
        <v>9.99</v>
      </c>
      <c r="I900" s="159">
        <v>3</v>
      </c>
      <c r="J900" s="159">
        <v>24</v>
      </c>
      <c r="K900" s="160"/>
      <c r="L900" s="161"/>
      <c r="M900" s="162"/>
      <c r="N900" s="159">
        <v>618480044560</v>
      </c>
      <c r="O900" s="153" t="s">
        <v>104</v>
      </c>
      <c r="P900" s="178" t="s">
        <v>2877</v>
      </c>
      <c r="Q900" s="153" t="s">
        <v>2868</v>
      </c>
      <c r="R900" s="153" t="s">
        <v>100</v>
      </c>
      <c r="S900" s="102">
        <v>71258</v>
      </c>
      <c r="T900"/>
    </row>
    <row r="901" spans="1:20" s="57" customFormat="1" ht="15" customHeight="1" x14ac:dyDescent="0.3">
      <c r="A901" s="166">
        <v>2021</v>
      </c>
      <c r="B901" s="141">
        <v>160112</v>
      </c>
      <c r="C901" s="141" t="s">
        <v>2872</v>
      </c>
      <c r="D901" s="231" t="str">
        <f t="shared" si="32"/>
        <v>EL160112-ST</v>
      </c>
      <c r="E901" s="142" t="s">
        <v>2873</v>
      </c>
      <c r="F901" s="142" t="s">
        <v>488</v>
      </c>
      <c r="G901" s="142" t="s">
        <v>2597</v>
      </c>
      <c r="H901" s="248">
        <v>9.99</v>
      </c>
      <c r="I901" s="159">
        <v>3</v>
      </c>
      <c r="J901" s="159">
        <v>48</v>
      </c>
      <c r="K901" s="160"/>
      <c r="L901" s="161"/>
      <c r="M901" s="162"/>
      <c r="N901" s="159">
        <v>618480044546</v>
      </c>
      <c r="O901" s="153" t="s">
        <v>104</v>
      </c>
      <c r="P901" s="178" t="s">
        <v>2874</v>
      </c>
      <c r="Q901" s="153" t="s">
        <v>2868</v>
      </c>
      <c r="R901" s="153" t="s">
        <v>100</v>
      </c>
      <c r="S901" s="102">
        <v>71257</v>
      </c>
      <c r="T901"/>
    </row>
    <row r="902" spans="1:20" s="57" customFormat="1" ht="15" customHeight="1" x14ac:dyDescent="0.3">
      <c r="A902" s="166">
        <v>2021</v>
      </c>
      <c r="B902" s="141">
        <v>160111</v>
      </c>
      <c r="C902" s="141" t="s">
        <v>2881</v>
      </c>
      <c r="D902" s="231" t="str">
        <f t="shared" si="32"/>
        <v>EL160111-ST</v>
      </c>
      <c r="E902" s="142" t="s">
        <v>2882</v>
      </c>
      <c r="F902" s="142" t="s">
        <v>488</v>
      </c>
      <c r="G902" s="142" t="s">
        <v>2597</v>
      </c>
      <c r="H902" s="248">
        <v>9.99</v>
      </c>
      <c r="I902" s="159">
        <v>3</v>
      </c>
      <c r="J902" s="159">
        <v>48</v>
      </c>
      <c r="K902" s="160"/>
      <c r="L902" s="161"/>
      <c r="M902" s="162"/>
      <c r="N902" s="159">
        <v>618480044539</v>
      </c>
      <c r="O902" s="153" t="s">
        <v>104</v>
      </c>
      <c r="P902" s="178" t="s">
        <v>2883</v>
      </c>
      <c r="Q902" s="153" t="s">
        <v>2868</v>
      </c>
      <c r="R902" s="153" t="s">
        <v>100</v>
      </c>
      <c r="S902" s="102">
        <v>71262</v>
      </c>
      <c r="T902"/>
    </row>
    <row r="903" spans="1:20" s="57" customFormat="1" ht="15" customHeight="1" x14ac:dyDescent="0.3">
      <c r="A903" s="166">
        <v>2021</v>
      </c>
      <c r="B903" s="141">
        <v>160110</v>
      </c>
      <c r="C903" s="141" t="s">
        <v>2923</v>
      </c>
      <c r="D903" s="231" t="str">
        <f t="shared" si="32"/>
        <v>EL160110-ST</v>
      </c>
      <c r="E903" s="142" t="s">
        <v>2924</v>
      </c>
      <c r="F903" s="142" t="s">
        <v>488</v>
      </c>
      <c r="G903" s="142" t="s">
        <v>2597</v>
      </c>
      <c r="H903" s="248">
        <v>9.99</v>
      </c>
      <c r="I903" s="159">
        <v>3</v>
      </c>
      <c r="J903" s="159">
        <v>24</v>
      </c>
      <c r="K903" s="160"/>
      <c r="L903" s="161"/>
      <c r="M903" s="162"/>
      <c r="N903" s="159">
        <v>618480044522</v>
      </c>
      <c r="O903" s="153" t="s">
        <v>104</v>
      </c>
      <c r="P903" s="178" t="s">
        <v>2925</v>
      </c>
      <c r="Q903" s="153" t="s">
        <v>2868</v>
      </c>
      <c r="R903" s="153" t="s">
        <v>100</v>
      </c>
      <c r="S903" s="102">
        <v>71261</v>
      </c>
      <c r="T903"/>
    </row>
    <row r="904" spans="1:20" s="57" customFormat="1" ht="15" customHeight="1" x14ac:dyDescent="0.3">
      <c r="A904" s="166">
        <v>2021</v>
      </c>
      <c r="B904" s="141">
        <v>160109</v>
      </c>
      <c r="C904" s="141" t="s">
        <v>2956</v>
      </c>
      <c r="D904" s="231" t="str">
        <f t="shared" si="32"/>
        <v>EL160109-ST</v>
      </c>
      <c r="E904" s="142" t="s">
        <v>2957</v>
      </c>
      <c r="F904" s="142" t="s">
        <v>488</v>
      </c>
      <c r="G904" s="142" t="s">
        <v>2597</v>
      </c>
      <c r="H904" s="248">
        <v>9.99</v>
      </c>
      <c r="I904" s="159">
        <v>3</v>
      </c>
      <c r="J904" s="159">
        <v>48</v>
      </c>
      <c r="K904" s="160"/>
      <c r="L904" s="161"/>
      <c r="M904" s="162"/>
      <c r="N904" s="159">
        <v>618480044515</v>
      </c>
      <c r="O904" s="153" t="s">
        <v>104</v>
      </c>
      <c r="P904" s="178" t="s">
        <v>2958</v>
      </c>
      <c r="Q904" s="153" t="s">
        <v>2868</v>
      </c>
      <c r="R904" s="153" t="s">
        <v>100</v>
      </c>
      <c r="S904" s="102">
        <v>72278</v>
      </c>
      <c r="T904"/>
    </row>
    <row r="905" spans="1:20" s="57" customFormat="1" ht="15" customHeight="1" x14ac:dyDescent="0.3">
      <c r="A905" s="166">
        <v>2021</v>
      </c>
      <c r="B905" s="141">
        <v>160108</v>
      </c>
      <c r="C905" s="141" t="s">
        <v>3001</v>
      </c>
      <c r="D905" s="231" t="str">
        <f t="shared" si="32"/>
        <v>EL160108-ST</v>
      </c>
      <c r="E905" s="142" t="s">
        <v>3002</v>
      </c>
      <c r="F905" s="142" t="s">
        <v>488</v>
      </c>
      <c r="G905" s="142" t="s">
        <v>2597</v>
      </c>
      <c r="H905" s="248">
        <v>9.99</v>
      </c>
      <c r="I905" s="159">
        <v>3</v>
      </c>
      <c r="J905" s="159">
        <v>48</v>
      </c>
      <c r="K905" s="160"/>
      <c r="L905" s="161"/>
      <c r="M905" s="162"/>
      <c r="N905" s="159">
        <v>618480044508</v>
      </c>
      <c r="O905" s="153" t="s">
        <v>104</v>
      </c>
      <c r="P905" s="178" t="s">
        <v>3003</v>
      </c>
      <c r="Q905" s="153" t="s">
        <v>2868</v>
      </c>
      <c r="R905" s="153" t="s">
        <v>100</v>
      </c>
      <c r="S905" s="102">
        <v>72259</v>
      </c>
      <c r="T905"/>
    </row>
    <row r="906" spans="1:20" s="57" customFormat="1" ht="15" customHeight="1" x14ac:dyDescent="0.3">
      <c r="A906" s="166">
        <v>2021</v>
      </c>
      <c r="B906" s="141">
        <v>160107</v>
      </c>
      <c r="C906" s="141" t="s">
        <v>3025</v>
      </c>
      <c r="D906" s="231" t="str">
        <f t="shared" si="32"/>
        <v>EL160107-ST</v>
      </c>
      <c r="E906" s="142" t="s">
        <v>3026</v>
      </c>
      <c r="F906" s="142" t="s">
        <v>488</v>
      </c>
      <c r="G906" s="142" t="s">
        <v>2597</v>
      </c>
      <c r="H906" s="248">
        <v>9.99</v>
      </c>
      <c r="I906" s="159">
        <v>3</v>
      </c>
      <c r="J906" s="159">
        <v>24</v>
      </c>
      <c r="K906" s="160"/>
      <c r="L906" s="161"/>
      <c r="M906" s="162"/>
      <c r="N906" s="159">
        <v>618480044492</v>
      </c>
      <c r="O906" s="153" t="s">
        <v>104</v>
      </c>
      <c r="P906" s="178" t="s">
        <v>3027</v>
      </c>
      <c r="Q906" s="153" t="s">
        <v>2868</v>
      </c>
      <c r="R906" s="153" t="s">
        <v>100</v>
      </c>
      <c r="S906" s="102">
        <v>72222</v>
      </c>
      <c r="T906"/>
    </row>
    <row r="907" spans="1:20" s="57" customFormat="1" ht="15" customHeight="1" x14ac:dyDescent="0.3">
      <c r="A907" s="166">
        <v>2021</v>
      </c>
      <c r="B907" s="141">
        <v>160105</v>
      </c>
      <c r="C907" s="141" t="s">
        <v>3031</v>
      </c>
      <c r="D907" s="231" t="str">
        <f t="shared" si="32"/>
        <v>EL160105-ST</v>
      </c>
      <c r="E907" s="142" t="s">
        <v>3032</v>
      </c>
      <c r="F907" s="142" t="s">
        <v>488</v>
      </c>
      <c r="G907" s="142" t="s">
        <v>2597</v>
      </c>
      <c r="H907" s="248">
        <v>9.99</v>
      </c>
      <c r="I907" s="159">
        <v>3</v>
      </c>
      <c r="J907" s="159">
        <v>48</v>
      </c>
      <c r="K907" s="160"/>
      <c r="L907" s="161"/>
      <c r="M907" s="162"/>
      <c r="N907" s="159">
        <v>618480044478</v>
      </c>
      <c r="O907" s="153" t="s">
        <v>104</v>
      </c>
      <c r="P907" s="178" t="s">
        <v>3033</v>
      </c>
      <c r="Q907" s="153" t="s">
        <v>2868</v>
      </c>
      <c r="R907" s="153" t="s">
        <v>100</v>
      </c>
      <c r="S907" s="102">
        <v>71132</v>
      </c>
      <c r="T907"/>
    </row>
    <row r="908" spans="1:20" ht="15" customHeight="1" x14ac:dyDescent="0.3">
      <c r="A908" s="166">
        <v>2021</v>
      </c>
      <c r="B908" s="141">
        <v>160104</v>
      </c>
      <c r="C908" s="141" t="s">
        <v>2950</v>
      </c>
      <c r="D908" s="231" t="str">
        <f t="shared" si="32"/>
        <v>EL160104-ST</v>
      </c>
      <c r="E908" s="142" t="s">
        <v>2951</v>
      </c>
      <c r="F908" s="142" t="s">
        <v>488</v>
      </c>
      <c r="G908" s="142" t="s">
        <v>2597</v>
      </c>
      <c r="H908" s="248">
        <v>9.99</v>
      </c>
      <c r="I908" s="159">
        <v>3</v>
      </c>
      <c r="J908" s="159">
        <v>36</v>
      </c>
      <c r="L908" s="161"/>
      <c r="N908" s="159">
        <v>618480044461</v>
      </c>
      <c r="O908" s="153" t="s">
        <v>104</v>
      </c>
      <c r="P908" s="178" t="s">
        <v>2952</v>
      </c>
      <c r="Q908" s="153" t="s">
        <v>2868</v>
      </c>
      <c r="R908" s="153" t="s">
        <v>100</v>
      </c>
      <c r="S908" s="102">
        <v>71245</v>
      </c>
    </row>
    <row r="909" spans="1:20" ht="15" customHeight="1" x14ac:dyDescent="0.3">
      <c r="A909" s="166">
        <v>2021</v>
      </c>
      <c r="B909" s="141">
        <v>160103</v>
      </c>
      <c r="C909" s="141" t="s">
        <v>2938</v>
      </c>
      <c r="D909" s="231" t="str">
        <f t="shared" si="32"/>
        <v>EL160103-ST</v>
      </c>
      <c r="E909" s="142" t="s">
        <v>2939</v>
      </c>
      <c r="F909" s="142" t="s">
        <v>488</v>
      </c>
      <c r="G909" s="142" t="s">
        <v>2597</v>
      </c>
      <c r="H909" s="248">
        <v>9.99</v>
      </c>
      <c r="I909" s="159">
        <v>3</v>
      </c>
      <c r="J909" s="159">
        <v>48</v>
      </c>
      <c r="L909" s="161"/>
      <c r="N909" s="159">
        <v>618480044454</v>
      </c>
      <c r="O909" s="153" t="s">
        <v>104</v>
      </c>
      <c r="P909" s="178" t="s">
        <v>2940</v>
      </c>
      <c r="Q909" s="153" t="s">
        <v>2868</v>
      </c>
      <c r="R909" s="153" t="s">
        <v>100</v>
      </c>
      <c r="S909" s="102">
        <v>71254</v>
      </c>
    </row>
    <row r="910" spans="1:20" s="57" customFormat="1" ht="15" customHeight="1" x14ac:dyDescent="0.3">
      <c r="A910" s="166">
        <v>2021</v>
      </c>
      <c r="B910" s="141">
        <v>160102</v>
      </c>
      <c r="C910" s="141" t="s">
        <v>2974</v>
      </c>
      <c r="D910" s="231" t="str">
        <f t="shared" si="32"/>
        <v>EL160102-ST</v>
      </c>
      <c r="E910" s="142" t="s">
        <v>2975</v>
      </c>
      <c r="F910" s="142" t="s">
        <v>488</v>
      </c>
      <c r="G910" s="142" t="s">
        <v>2597</v>
      </c>
      <c r="H910" s="248">
        <v>9.99</v>
      </c>
      <c r="I910" s="159">
        <v>3</v>
      </c>
      <c r="J910" s="159">
        <v>48</v>
      </c>
      <c r="K910" s="160"/>
      <c r="L910" s="161"/>
      <c r="M910" s="162"/>
      <c r="N910" s="159">
        <v>618480044447</v>
      </c>
      <c r="O910" s="153" t="s">
        <v>104</v>
      </c>
      <c r="P910" s="178" t="s">
        <v>2976</v>
      </c>
      <c r="Q910" s="153" t="s">
        <v>2868</v>
      </c>
      <c r="R910" s="153" t="s">
        <v>100</v>
      </c>
      <c r="S910" s="102">
        <v>71725</v>
      </c>
      <c r="T910"/>
    </row>
    <row r="911" spans="1:20" s="57" customFormat="1" ht="15" customHeight="1" x14ac:dyDescent="0.3">
      <c r="A911" s="166">
        <v>2021</v>
      </c>
      <c r="B911" s="141">
        <v>160101</v>
      </c>
      <c r="C911" s="141" t="s">
        <v>2878</v>
      </c>
      <c r="D911" s="231" t="str">
        <f t="shared" si="32"/>
        <v>EL160101-ST</v>
      </c>
      <c r="E911" s="142" t="s">
        <v>2879</v>
      </c>
      <c r="F911" s="142" t="s">
        <v>488</v>
      </c>
      <c r="G911" s="142" t="s">
        <v>2597</v>
      </c>
      <c r="H911" s="248">
        <v>9.99</v>
      </c>
      <c r="I911" s="159">
        <v>3</v>
      </c>
      <c r="J911" s="159">
        <v>48</v>
      </c>
      <c r="K911" s="160"/>
      <c r="L911" s="161"/>
      <c r="M911" s="162"/>
      <c r="N911" s="159">
        <v>618480044430</v>
      </c>
      <c r="O911" s="153" t="s">
        <v>104</v>
      </c>
      <c r="P911" s="178" t="s">
        <v>2880</v>
      </c>
      <c r="Q911" s="153" t="s">
        <v>2868</v>
      </c>
      <c r="R911" s="153" t="s">
        <v>100</v>
      </c>
      <c r="S911" s="102">
        <v>71260</v>
      </c>
      <c r="T911"/>
    </row>
    <row r="912" spans="1:20" s="57" customFormat="1" ht="15" customHeight="1" x14ac:dyDescent="0.3">
      <c r="A912" s="166">
        <v>2021</v>
      </c>
      <c r="B912" s="141">
        <v>160100</v>
      </c>
      <c r="C912" s="141" t="s">
        <v>2968</v>
      </c>
      <c r="D912" s="231" t="str">
        <f t="shared" si="32"/>
        <v>EL160100-ST</v>
      </c>
      <c r="E912" s="142" t="s">
        <v>2969</v>
      </c>
      <c r="F912" s="142" t="s">
        <v>488</v>
      </c>
      <c r="G912" s="142" t="s">
        <v>2597</v>
      </c>
      <c r="H912" s="248">
        <v>9.99</v>
      </c>
      <c r="I912" s="159">
        <v>3</v>
      </c>
      <c r="J912" s="159">
        <v>36</v>
      </c>
      <c r="K912" s="160"/>
      <c r="L912" s="161"/>
      <c r="M912" s="162"/>
      <c r="N912" s="159">
        <v>618480044423</v>
      </c>
      <c r="O912" s="153" t="s">
        <v>104</v>
      </c>
      <c r="P912" s="178" t="s">
        <v>2970</v>
      </c>
      <c r="Q912" s="153" t="s">
        <v>2868</v>
      </c>
      <c r="R912" s="153" t="s">
        <v>100</v>
      </c>
      <c r="S912" s="102">
        <v>71086</v>
      </c>
      <c r="T912"/>
    </row>
    <row r="913" spans="1:20" s="57" customFormat="1" ht="15" customHeight="1" x14ac:dyDescent="0.3">
      <c r="A913" s="166">
        <v>2020</v>
      </c>
      <c r="B913" s="141">
        <v>102003</v>
      </c>
      <c r="C913" s="141" t="s">
        <v>3004</v>
      </c>
      <c r="D913" s="231" t="str">
        <f t="shared" si="32"/>
        <v>EL102003-ST</v>
      </c>
      <c r="E913" s="142" t="s">
        <v>3005</v>
      </c>
      <c r="F913" s="142" t="s">
        <v>488</v>
      </c>
      <c r="G913" s="142" t="s">
        <v>2597</v>
      </c>
      <c r="H913" s="244">
        <v>6.75</v>
      </c>
      <c r="I913" s="159">
        <v>3</v>
      </c>
      <c r="J913" s="159">
        <v>48</v>
      </c>
      <c r="K913" s="160"/>
      <c r="L913" s="161"/>
      <c r="M913" s="162"/>
      <c r="N913" s="159">
        <v>618480041484</v>
      </c>
      <c r="O913" s="153" t="s">
        <v>104</v>
      </c>
      <c r="P913" s="178" t="s">
        <v>3006</v>
      </c>
      <c r="Q913" s="153" t="s">
        <v>2868</v>
      </c>
      <c r="R913" s="153" t="s">
        <v>100</v>
      </c>
      <c r="S913" s="102">
        <v>69463</v>
      </c>
      <c r="T913"/>
    </row>
    <row r="914" spans="1:20" s="57" customFormat="1" ht="15" customHeight="1" x14ac:dyDescent="0.3">
      <c r="A914" s="166">
        <v>2020</v>
      </c>
      <c r="B914" s="141">
        <v>424025</v>
      </c>
      <c r="C914" s="141" t="s">
        <v>3070</v>
      </c>
      <c r="D914" s="231" t="str">
        <f t="shared" si="32"/>
        <v>EL424025-ST</v>
      </c>
      <c r="E914" s="142" t="s">
        <v>3071</v>
      </c>
      <c r="F914" s="142" t="s">
        <v>488</v>
      </c>
      <c r="G914" s="142" t="s">
        <v>2597</v>
      </c>
      <c r="H914" s="244">
        <v>6.75</v>
      </c>
      <c r="I914" s="159">
        <v>3</v>
      </c>
      <c r="J914" s="159">
        <v>48</v>
      </c>
      <c r="K914" s="160"/>
      <c r="L914" s="161"/>
      <c r="M914" s="162"/>
      <c r="N914" s="159">
        <v>618480042566</v>
      </c>
      <c r="O914" s="153" t="s">
        <v>104</v>
      </c>
      <c r="P914" s="178" t="s">
        <v>3072</v>
      </c>
      <c r="Q914" s="153" t="s">
        <v>3051</v>
      </c>
      <c r="R914" s="153" t="s">
        <v>100</v>
      </c>
      <c r="S914" s="102">
        <v>68702</v>
      </c>
      <c r="T914"/>
    </row>
    <row r="915" spans="1:20" s="57" customFormat="1" ht="15" customHeight="1" x14ac:dyDescent="0.3">
      <c r="A915" s="166">
        <v>2021</v>
      </c>
      <c r="B915" s="141">
        <v>424024</v>
      </c>
      <c r="C915" s="141" t="s">
        <v>3076</v>
      </c>
      <c r="D915" s="231" t="str">
        <f t="shared" si="32"/>
        <v>EL424024-ST</v>
      </c>
      <c r="E915" s="142" t="s">
        <v>3077</v>
      </c>
      <c r="F915" s="142" t="s">
        <v>488</v>
      </c>
      <c r="G915" s="142" t="s">
        <v>2597</v>
      </c>
      <c r="H915" s="244">
        <v>6.75</v>
      </c>
      <c r="I915" s="159">
        <v>3</v>
      </c>
      <c r="J915" s="159">
        <v>96</v>
      </c>
      <c r="K915" s="160"/>
      <c r="L915" s="161"/>
      <c r="M915" s="162"/>
      <c r="N915" s="159">
        <v>618480042429</v>
      </c>
      <c r="O915" s="153" t="s">
        <v>104</v>
      </c>
      <c r="P915" s="178" t="s">
        <v>3078</v>
      </c>
      <c r="Q915" s="153" t="s">
        <v>3051</v>
      </c>
      <c r="R915" s="153" t="s">
        <v>100</v>
      </c>
      <c r="S915" s="102">
        <v>82356</v>
      </c>
      <c r="T915"/>
    </row>
    <row r="916" spans="1:20" s="57" customFormat="1" ht="15" customHeight="1" x14ac:dyDescent="0.3">
      <c r="A916" s="166">
        <v>2019</v>
      </c>
      <c r="B916" s="141">
        <v>424022</v>
      </c>
      <c r="C916" s="141" t="s">
        <v>3061</v>
      </c>
      <c r="D916" s="231" t="str">
        <f t="shared" si="32"/>
        <v>EL424022-ST</v>
      </c>
      <c r="E916" s="142" t="s">
        <v>3062</v>
      </c>
      <c r="F916" s="142" t="s">
        <v>488</v>
      </c>
      <c r="G916" s="142" t="s">
        <v>2597</v>
      </c>
      <c r="H916" s="244">
        <v>2.99</v>
      </c>
      <c r="I916" s="159">
        <v>12</v>
      </c>
      <c r="J916" s="159">
        <v>96</v>
      </c>
      <c r="K916" s="160"/>
      <c r="L916" s="161"/>
      <c r="M916" s="162"/>
      <c r="N916" s="159">
        <v>618480040227</v>
      </c>
      <c r="O916" s="153" t="s">
        <v>104</v>
      </c>
      <c r="P916" s="178" t="s">
        <v>3063</v>
      </c>
      <c r="Q916" s="153" t="s">
        <v>3051</v>
      </c>
      <c r="R916" s="153" t="s">
        <v>100</v>
      </c>
      <c r="S916" s="102">
        <v>69221</v>
      </c>
      <c r="T916"/>
    </row>
    <row r="917" spans="1:20" s="57" customFormat="1" ht="15" customHeight="1" x14ac:dyDescent="0.3">
      <c r="A917" s="166">
        <v>2018</v>
      </c>
      <c r="B917" s="141">
        <v>424017</v>
      </c>
      <c r="C917" s="141" t="s">
        <v>3067</v>
      </c>
      <c r="D917" s="231" t="str">
        <f t="shared" si="32"/>
        <v>EL424017-ST</v>
      </c>
      <c r="E917" s="142" t="s">
        <v>3068</v>
      </c>
      <c r="F917" s="142" t="s">
        <v>488</v>
      </c>
      <c r="G917" s="142" t="s">
        <v>2597</v>
      </c>
      <c r="H917" s="244">
        <v>6.75</v>
      </c>
      <c r="I917" s="159">
        <v>3</v>
      </c>
      <c r="J917" s="159">
        <v>96</v>
      </c>
      <c r="K917" s="160"/>
      <c r="L917" s="161"/>
      <c r="M917" s="162"/>
      <c r="N917" s="159">
        <v>618480038200</v>
      </c>
      <c r="O917" s="153" t="s">
        <v>104</v>
      </c>
      <c r="P917" s="178" t="s">
        <v>3069</v>
      </c>
      <c r="Q917" s="153" t="s">
        <v>3051</v>
      </c>
      <c r="R917" s="153" t="s">
        <v>100</v>
      </c>
      <c r="S917" s="102">
        <v>53614</v>
      </c>
      <c r="T917"/>
    </row>
    <row r="918" spans="1:20" s="57" customFormat="1" ht="15" customHeight="1" x14ac:dyDescent="0.3">
      <c r="A918" s="166">
        <v>2018</v>
      </c>
      <c r="B918" s="141">
        <v>424016</v>
      </c>
      <c r="C918" s="141" t="s">
        <v>3058</v>
      </c>
      <c r="D918" s="231" t="str">
        <f t="shared" si="32"/>
        <v>EL424016-ST</v>
      </c>
      <c r="E918" s="142" t="s">
        <v>3059</v>
      </c>
      <c r="F918" s="142" t="s">
        <v>488</v>
      </c>
      <c r="G918" s="142" t="s">
        <v>2597</v>
      </c>
      <c r="H918" s="244">
        <v>6.75</v>
      </c>
      <c r="I918" s="159">
        <v>3</v>
      </c>
      <c r="J918" s="159">
        <v>96</v>
      </c>
      <c r="K918" s="160"/>
      <c r="L918" s="161"/>
      <c r="M918" s="162"/>
      <c r="N918" s="159">
        <v>618480038422</v>
      </c>
      <c r="O918" s="153" t="s">
        <v>104</v>
      </c>
      <c r="P918" s="178" t="s">
        <v>3060</v>
      </c>
      <c r="Q918" s="153" t="s">
        <v>3051</v>
      </c>
      <c r="R918" s="153" t="s">
        <v>100</v>
      </c>
      <c r="S918" s="102">
        <v>47686</v>
      </c>
      <c r="T918"/>
    </row>
    <row r="919" spans="1:20" s="57" customFormat="1" ht="15" customHeight="1" x14ac:dyDescent="0.3">
      <c r="A919" s="166">
        <v>2016</v>
      </c>
      <c r="B919" s="141">
        <v>424015</v>
      </c>
      <c r="C919" s="141" t="s">
        <v>3073</v>
      </c>
      <c r="D919" s="231" t="str">
        <f t="shared" ref="D919:D950" si="33">HYPERLINK(P919,C919)</f>
        <v>EL424015-ST</v>
      </c>
      <c r="E919" s="142" t="s">
        <v>3074</v>
      </c>
      <c r="F919" s="142" t="s">
        <v>488</v>
      </c>
      <c r="G919" s="142" t="s">
        <v>2597</v>
      </c>
      <c r="H919" s="244">
        <v>6.75</v>
      </c>
      <c r="I919" s="159">
        <v>3</v>
      </c>
      <c r="J919" s="159">
        <v>96</v>
      </c>
      <c r="K919" s="160"/>
      <c r="L919" s="161"/>
      <c r="M919" s="162"/>
      <c r="N919" s="159">
        <v>618480027891</v>
      </c>
      <c r="O919" s="153" t="s">
        <v>104</v>
      </c>
      <c r="P919" s="178" t="s">
        <v>3075</v>
      </c>
      <c r="Q919" s="153" t="s">
        <v>3051</v>
      </c>
      <c r="R919" s="153" t="s">
        <v>100</v>
      </c>
      <c r="S919" s="102">
        <v>36995</v>
      </c>
      <c r="T919"/>
    </row>
    <row r="920" spans="1:20" s="57" customFormat="1" ht="15" customHeight="1" x14ac:dyDescent="0.3">
      <c r="A920" s="166">
        <v>2014</v>
      </c>
      <c r="B920" s="141">
        <v>424014</v>
      </c>
      <c r="C920" s="141" t="s">
        <v>3064</v>
      </c>
      <c r="D920" s="231" t="str">
        <f t="shared" si="33"/>
        <v>EL424014-ST</v>
      </c>
      <c r="E920" s="142" t="s">
        <v>3065</v>
      </c>
      <c r="F920" s="142" t="s">
        <v>488</v>
      </c>
      <c r="G920" s="142" t="s">
        <v>2597</v>
      </c>
      <c r="H920" s="244">
        <v>6.75</v>
      </c>
      <c r="I920" s="159">
        <v>3</v>
      </c>
      <c r="J920" s="159">
        <v>96</v>
      </c>
      <c r="K920" s="160"/>
      <c r="L920" s="161"/>
      <c r="M920" s="162"/>
      <c r="N920" s="159">
        <v>618480014464</v>
      </c>
      <c r="O920" s="153" t="s">
        <v>104</v>
      </c>
      <c r="P920" s="178" t="s">
        <v>3066</v>
      </c>
      <c r="Q920" s="153" t="s">
        <v>3051</v>
      </c>
      <c r="R920" s="153" t="s">
        <v>100</v>
      </c>
      <c r="S920" s="102">
        <v>69219</v>
      </c>
      <c r="T920"/>
    </row>
    <row r="921" spans="1:20" s="57" customFormat="1" ht="15" customHeight="1" x14ac:dyDescent="0.3">
      <c r="A921" s="166">
        <v>2014</v>
      </c>
      <c r="B921" s="141">
        <v>424013</v>
      </c>
      <c r="C921" s="141" t="s">
        <v>3052</v>
      </c>
      <c r="D921" s="231" t="str">
        <f t="shared" si="33"/>
        <v>EL424013-ST</v>
      </c>
      <c r="E921" s="142" t="s">
        <v>3053</v>
      </c>
      <c r="F921" s="142" t="s">
        <v>488</v>
      </c>
      <c r="G921" s="142" t="s">
        <v>2597</v>
      </c>
      <c r="H921" s="244">
        <v>6.75</v>
      </c>
      <c r="I921" s="159">
        <v>3</v>
      </c>
      <c r="J921" s="159">
        <v>96</v>
      </c>
      <c r="K921" s="160"/>
      <c r="L921" s="161"/>
      <c r="M921" s="38">
        <v>85</v>
      </c>
      <c r="N921" s="159">
        <v>618480013993</v>
      </c>
      <c r="O921" s="153" t="s">
        <v>104</v>
      </c>
      <c r="P921" s="178" t="s">
        <v>3054</v>
      </c>
      <c r="Q921" s="153" t="s">
        <v>3051</v>
      </c>
      <c r="R921" s="153" t="s">
        <v>100</v>
      </c>
      <c r="S921" s="102">
        <v>23299</v>
      </c>
      <c r="T921"/>
    </row>
    <row r="922" spans="1:20" s="57" customFormat="1" ht="15" customHeight="1" x14ac:dyDescent="0.3">
      <c r="A922" s="166">
        <v>2014</v>
      </c>
      <c r="B922" s="141">
        <v>424012</v>
      </c>
      <c r="C922" s="141" t="s">
        <v>3055</v>
      </c>
      <c r="D922" s="231" t="str">
        <f t="shared" si="33"/>
        <v>EL424012-ST</v>
      </c>
      <c r="E922" s="142" t="s">
        <v>3056</v>
      </c>
      <c r="F922" s="142" t="s">
        <v>488</v>
      </c>
      <c r="G922" s="142" t="s">
        <v>2597</v>
      </c>
      <c r="H922" s="244">
        <v>6.75</v>
      </c>
      <c r="I922" s="159">
        <v>3</v>
      </c>
      <c r="J922" s="159">
        <v>96</v>
      </c>
      <c r="K922" s="160"/>
      <c r="L922" s="161"/>
      <c r="M922" s="162"/>
      <c r="N922" s="159">
        <v>618480013986</v>
      </c>
      <c r="O922" s="153" t="s">
        <v>104</v>
      </c>
      <c r="P922" s="178" t="s">
        <v>3057</v>
      </c>
      <c r="Q922" s="153" t="s">
        <v>3051</v>
      </c>
      <c r="R922" s="153" t="s">
        <v>100</v>
      </c>
      <c r="S922" s="102">
        <v>69218</v>
      </c>
      <c r="T922"/>
    </row>
    <row r="923" spans="1:20" s="57" customFormat="1" ht="15" customHeight="1" x14ac:dyDescent="0.3">
      <c r="A923" s="166">
        <v>2014</v>
      </c>
      <c r="B923" s="141">
        <v>424011</v>
      </c>
      <c r="C923" s="141" t="s">
        <v>3048</v>
      </c>
      <c r="D923" s="231" t="str">
        <f t="shared" si="33"/>
        <v>EL424011-ST</v>
      </c>
      <c r="E923" s="142" t="s">
        <v>3049</v>
      </c>
      <c r="F923" s="142" t="s">
        <v>488</v>
      </c>
      <c r="G923" s="142" t="s">
        <v>2597</v>
      </c>
      <c r="H923" s="244">
        <v>6.75</v>
      </c>
      <c r="I923" s="159">
        <v>3</v>
      </c>
      <c r="J923" s="159">
        <v>96</v>
      </c>
      <c r="K923" s="160"/>
      <c r="L923" s="161"/>
      <c r="M923" s="162">
        <v>86</v>
      </c>
      <c r="N923" s="159">
        <v>618480012576</v>
      </c>
      <c r="O923" s="153" t="s">
        <v>104</v>
      </c>
      <c r="P923" s="178" t="s">
        <v>3050</v>
      </c>
      <c r="Q923" s="153" t="s">
        <v>3051</v>
      </c>
      <c r="R923" s="153" t="s">
        <v>100</v>
      </c>
      <c r="S923" s="102">
        <v>23309</v>
      </c>
      <c r="T923"/>
    </row>
    <row r="924" spans="1:20" s="57" customFormat="1" ht="15" customHeight="1" x14ac:dyDescent="0.3">
      <c r="A924" s="166">
        <v>2018</v>
      </c>
      <c r="B924" s="141">
        <v>291277</v>
      </c>
      <c r="C924" s="141" t="s">
        <v>3104</v>
      </c>
      <c r="D924" s="231" t="str">
        <f t="shared" si="33"/>
        <v>EL291277-ST</v>
      </c>
      <c r="E924" s="142" t="s">
        <v>3105</v>
      </c>
      <c r="F924" s="142" t="s">
        <v>488</v>
      </c>
      <c r="G924" s="142" t="s">
        <v>2597</v>
      </c>
      <c r="H924" s="244">
        <v>14.99</v>
      </c>
      <c r="I924" s="159">
        <v>3</v>
      </c>
      <c r="J924" s="159">
        <v>48</v>
      </c>
      <c r="K924" s="160"/>
      <c r="L924" s="161"/>
      <c r="M924" s="162"/>
      <c r="N924" s="159">
        <v>618480038484</v>
      </c>
      <c r="O924" s="153" t="s">
        <v>104</v>
      </c>
      <c r="P924" s="178" t="s">
        <v>3106</v>
      </c>
      <c r="Q924" s="153" t="s">
        <v>3082</v>
      </c>
      <c r="R924" s="153" t="s">
        <v>100</v>
      </c>
      <c r="S924" s="102">
        <v>69137</v>
      </c>
      <c r="T924"/>
    </row>
    <row r="925" spans="1:20" s="57" customFormat="1" ht="15" customHeight="1" x14ac:dyDescent="0.3">
      <c r="A925" s="166">
        <v>2003</v>
      </c>
      <c r="B925" s="141">
        <v>290550</v>
      </c>
      <c r="C925" s="141" t="s">
        <v>3116</v>
      </c>
      <c r="D925" s="231" t="str">
        <f t="shared" si="33"/>
        <v>EL290550-ST</v>
      </c>
      <c r="E925" s="142" t="s">
        <v>3117</v>
      </c>
      <c r="F925" s="142" t="s">
        <v>488</v>
      </c>
      <c r="G925" s="142" t="s">
        <v>2597</v>
      </c>
      <c r="H925" s="244">
        <v>14.99</v>
      </c>
      <c r="I925" s="159">
        <v>3</v>
      </c>
      <c r="J925" s="159">
        <v>48</v>
      </c>
      <c r="K925" s="160"/>
      <c r="L925" s="161"/>
      <c r="M925" s="162"/>
      <c r="N925" s="159">
        <v>618480557527</v>
      </c>
      <c r="O925" s="153" t="s">
        <v>104</v>
      </c>
      <c r="P925" s="178" t="s">
        <v>3118</v>
      </c>
      <c r="Q925" s="153" t="s">
        <v>3082</v>
      </c>
      <c r="R925" s="153" t="s">
        <v>100</v>
      </c>
      <c r="S925" s="102">
        <v>18162</v>
      </c>
      <c r="T925"/>
    </row>
    <row r="926" spans="1:20" s="57" customFormat="1" ht="15" customHeight="1" x14ac:dyDescent="0.3">
      <c r="A926" s="166">
        <v>2018</v>
      </c>
      <c r="B926" s="141">
        <v>290544</v>
      </c>
      <c r="C926" s="141" t="s">
        <v>3113</v>
      </c>
      <c r="D926" s="231" t="str">
        <f t="shared" si="33"/>
        <v>EL290544-ST</v>
      </c>
      <c r="E926" s="142" t="s">
        <v>3114</v>
      </c>
      <c r="F926" s="142" t="s">
        <v>488</v>
      </c>
      <c r="G926" s="142" t="s">
        <v>2597</v>
      </c>
      <c r="H926" s="244">
        <v>14.99</v>
      </c>
      <c r="I926" s="159">
        <v>3</v>
      </c>
      <c r="J926" s="159">
        <v>36</v>
      </c>
      <c r="K926" s="160"/>
      <c r="L926" s="161"/>
      <c r="M926" s="162"/>
      <c r="N926" s="159">
        <v>618480037104</v>
      </c>
      <c r="O926" s="153" t="s">
        <v>104</v>
      </c>
      <c r="P926" s="178" t="s">
        <v>3115</v>
      </c>
      <c r="Q926" s="153" t="s">
        <v>3082</v>
      </c>
      <c r="R926" s="153" t="s">
        <v>100</v>
      </c>
      <c r="S926" s="102">
        <v>69124</v>
      </c>
      <c r="T926"/>
    </row>
    <row r="927" spans="1:20" s="57" customFormat="1" ht="15" customHeight="1" x14ac:dyDescent="0.3">
      <c r="A927" s="166">
        <v>2018</v>
      </c>
      <c r="B927" s="141">
        <v>290540</v>
      </c>
      <c r="C927" s="141" t="s">
        <v>3079</v>
      </c>
      <c r="D927" s="231" t="str">
        <f t="shared" si="33"/>
        <v>EL290540-ST</v>
      </c>
      <c r="E927" s="142" t="s">
        <v>3080</v>
      </c>
      <c r="F927" s="142" t="s">
        <v>488</v>
      </c>
      <c r="G927" s="142" t="s">
        <v>2597</v>
      </c>
      <c r="H927" s="244">
        <v>17.989999999999998</v>
      </c>
      <c r="I927" s="159">
        <v>3</v>
      </c>
      <c r="J927" s="159">
        <v>36</v>
      </c>
      <c r="K927" s="160"/>
      <c r="L927" s="161"/>
      <c r="M927" s="162">
        <v>76</v>
      </c>
      <c r="N927" s="159">
        <v>618480551327</v>
      </c>
      <c r="O927" s="153" t="s">
        <v>104</v>
      </c>
      <c r="P927" s="178" t="s">
        <v>3081</v>
      </c>
      <c r="Q927" s="153" t="s">
        <v>3082</v>
      </c>
      <c r="R927" s="153" t="s">
        <v>100</v>
      </c>
      <c r="S927" s="102">
        <v>18163</v>
      </c>
      <c r="T927"/>
    </row>
    <row r="928" spans="1:20" s="57" customFormat="1" ht="15" customHeight="1" x14ac:dyDescent="0.3">
      <c r="A928" s="166">
        <v>2022</v>
      </c>
      <c r="B928" s="141">
        <v>251433</v>
      </c>
      <c r="C928" s="141" t="s">
        <v>3119</v>
      </c>
      <c r="D928" s="231" t="str">
        <f t="shared" si="33"/>
        <v>EL251433-ST</v>
      </c>
      <c r="E928" s="142" t="s">
        <v>3120</v>
      </c>
      <c r="F928" s="142" t="s">
        <v>488</v>
      </c>
      <c r="G928" s="142" t="s">
        <v>2597</v>
      </c>
      <c r="H928" s="244">
        <v>9.99</v>
      </c>
      <c r="I928" s="159">
        <v>3</v>
      </c>
      <c r="J928" s="159">
        <v>48</v>
      </c>
      <c r="K928" s="160"/>
      <c r="L928" s="161"/>
      <c r="M928" s="162">
        <v>54</v>
      </c>
      <c r="N928" s="159">
        <v>618480047097</v>
      </c>
      <c r="O928" s="153" t="s">
        <v>98</v>
      </c>
      <c r="P928" s="178" t="s">
        <v>3121</v>
      </c>
      <c r="Q928" s="153" t="s">
        <v>3082</v>
      </c>
      <c r="R928" s="153" t="s">
        <v>100</v>
      </c>
      <c r="S928" s="102">
        <v>74785</v>
      </c>
      <c r="T928"/>
    </row>
    <row r="929" spans="1:20" s="57" customFormat="1" ht="15" customHeight="1" x14ac:dyDescent="0.3">
      <c r="A929" s="166">
        <v>2022</v>
      </c>
      <c r="B929" s="141">
        <v>251432</v>
      </c>
      <c r="C929" s="141" t="s">
        <v>3107</v>
      </c>
      <c r="D929" s="231" t="str">
        <f t="shared" si="33"/>
        <v>EL251432-ST</v>
      </c>
      <c r="E929" s="142" t="s">
        <v>3108</v>
      </c>
      <c r="F929" s="142" t="s">
        <v>488</v>
      </c>
      <c r="G929" s="142" t="s">
        <v>2597</v>
      </c>
      <c r="H929" s="244">
        <v>9.99</v>
      </c>
      <c r="I929" s="159">
        <v>3</v>
      </c>
      <c r="J929" s="159">
        <v>48</v>
      </c>
      <c r="K929" s="160"/>
      <c r="L929" s="161"/>
      <c r="M929" s="162"/>
      <c r="N929" s="159">
        <v>618480047073</v>
      </c>
      <c r="O929" s="153" t="s">
        <v>98</v>
      </c>
      <c r="P929" s="178" t="s">
        <v>3109</v>
      </c>
      <c r="Q929" s="153" t="s">
        <v>3082</v>
      </c>
      <c r="R929" s="153" t="s">
        <v>100</v>
      </c>
      <c r="S929" s="102">
        <v>78416</v>
      </c>
      <c r="T929"/>
    </row>
    <row r="930" spans="1:20" s="57" customFormat="1" ht="15" customHeight="1" x14ac:dyDescent="0.3">
      <c r="A930" s="166">
        <v>2021</v>
      </c>
      <c r="B930" s="141">
        <v>251424</v>
      </c>
      <c r="C930" s="141" t="s">
        <v>3095</v>
      </c>
      <c r="D930" s="231" t="str">
        <f t="shared" si="33"/>
        <v>EL251424-ST</v>
      </c>
      <c r="E930" s="142" t="s">
        <v>3096</v>
      </c>
      <c r="F930" s="142" t="s">
        <v>488</v>
      </c>
      <c r="G930" s="142" t="s">
        <v>2597</v>
      </c>
      <c r="H930" s="244">
        <v>9.99</v>
      </c>
      <c r="I930" s="159">
        <v>3</v>
      </c>
      <c r="J930" s="159">
        <v>48</v>
      </c>
      <c r="K930" s="160"/>
      <c r="L930" s="161"/>
      <c r="M930" s="162"/>
      <c r="N930" s="159">
        <v>618480046953</v>
      </c>
      <c r="O930" s="153" t="s">
        <v>104</v>
      </c>
      <c r="P930" s="178" t="s">
        <v>3097</v>
      </c>
      <c r="Q930" s="153" t="s">
        <v>3082</v>
      </c>
      <c r="R930" s="153" t="s">
        <v>100</v>
      </c>
      <c r="S930" s="102">
        <v>74781</v>
      </c>
      <c r="T930"/>
    </row>
    <row r="931" spans="1:20" s="57" customFormat="1" ht="15" customHeight="1" x14ac:dyDescent="0.3">
      <c r="A931" s="166">
        <v>2022</v>
      </c>
      <c r="B931" s="141">
        <v>251423</v>
      </c>
      <c r="C931" s="141" t="s">
        <v>3110</v>
      </c>
      <c r="D931" s="231" t="str">
        <f t="shared" si="33"/>
        <v>EL251423-ST</v>
      </c>
      <c r="E931" s="142" t="s">
        <v>3111</v>
      </c>
      <c r="F931" s="142" t="s">
        <v>488</v>
      </c>
      <c r="G931" s="142" t="s">
        <v>2597</v>
      </c>
      <c r="H931" s="244">
        <v>9.99</v>
      </c>
      <c r="I931" s="159">
        <v>3</v>
      </c>
      <c r="J931" s="159">
        <v>48</v>
      </c>
      <c r="K931" s="160"/>
      <c r="L931" s="161"/>
      <c r="M931" s="162"/>
      <c r="N931" s="159">
        <v>618480046946</v>
      </c>
      <c r="O931" s="153" t="s">
        <v>98</v>
      </c>
      <c r="P931" s="178" t="s">
        <v>3112</v>
      </c>
      <c r="Q931" s="153" t="s">
        <v>3082</v>
      </c>
      <c r="R931" s="153" t="s">
        <v>100</v>
      </c>
      <c r="S931" s="102">
        <v>72223</v>
      </c>
      <c r="T931"/>
    </row>
    <row r="932" spans="1:20" s="57" customFormat="1" ht="15" customHeight="1" x14ac:dyDescent="0.3">
      <c r="A932" s="166">
        <v>2021</v>
      </c>
      <c r="B932" s="141">
        <v>251403</v>
      </c>
      <c r="C932" s="141" t="s">
        <v>3083</v>
      </c>
      <c r="D932" s="231" t="str">
        <f t="shared" si="33"/>
        <v>EL251403-ST</v>
      </c>
      <c r="E932" s="142" t="s">
        <v>3084</v>
      </c>
      <c r="F932" s="142" t="s">
        <v>488</v>
      </c>
      <c r="G932" s="142" t="s">
        <v>2597</v>
      </c>
      <c r="H932" s="244">
        <v>11.99</v>
      </c>
      <c r="I932" s="159">
        <v>3</v>
      </c>
      <c r="J932" s="159">
        <v>48</v>
      </c>
      <c r="K932" s="160"/>
      <c r="L932" s="161"/>
      <c r="M932" s="162"/>
      <c r="N932" s="159">
        <v>618480044393</v>
      </c>
      <c r="O932" s="153" t="s">
        <v>104</v>
      </c>
      <c r="P932" s="178" t="s">
        <v>3085</v>
      </c>
      <c r="Q932" s="153" t="s">
        <v>3082</v>
      </c>
      <c r="R932" s="153" t="s">
        <v>100</v>
      </c>
      <c r="S932" s="102">
        <v>75507</v>
      </c>
      <c r="T932"/>
    </row>
    <row r="933" spans="1:20" s="57" customFormat="1" ht="15" customHeight="1" x14ac:dyDescent="0.3">
      <c r="A933" s="166">
        <v>2009</v>
      </c>
      <c r="B933" s="141">
        <v>250620</v>
      </c>
      <c r="C933" s="141" t="s">
        <v>3125</v>
      </c>
      <c r="D933" s="231" t="str">
        <f t="shared" si="33"/>
        <v>EL250620-ST</v>
      </c>
      <c r="E933" s="142" t="s">
        <v>3126</v>
      </c>
      <c r="F933" s="142" t="s">
        <v>488</v>
      </c>
      <c r="G933" s="142" t="s">
        <v>2597</v>
      </c>
      <c r="H933" s="244">
        <v>14.99</v>
      </c>
      <c r="I933" s="159">
        <v>3</v>
      </c>
      <c r="J933" s="159">
        <v>48</v>
      </c>
      <c r="K933" s="160"/>
      <c r="L933" s="161"/>
      <c r="M933" s="162">
        <v>33</v>
      </c>
      <c r="N933" s="159">
        <v>618480293005</v>
      </c>
      <c r="O933" s="153" t="s">
        <v>104</v>
      </c>
      <c r="P933" s="178" t="s">
        <v>3127</v>
      </c>
      <c r="Q933" s="153" t="s">
        <v>3082</v>
      </c>
      <c r="R933" s="153" t="s">
        <v>100</v>
      </c>
      <c r="S933" s="102">
        <v>69057</v>
      </c>
      <c r="T933"/>
    </row>
    <row r="934" spans="1:20" s="57" customFormat="1" ht="15" customHeight="1" x14ac:dyDescent="0.3">
      <c r="A934" s="166">
        <v>2008</v>
      </c>
      <c r="B934" s="141">
        <v>250610</v>
      </c>
      <c r="C934" s="141" t="s">
        <v>3098</v>
      </c>
      <c r="D934" s="231" t="str">
        <f t="shared" si="33"/>
        <v>EL250610-ST</v>
      </c>
      <c r="E934" s="142" t="s">
        <v>3099</v>
      </c>
      <c r="F934" s="142" t="s">
        <v>488</v>
      </c>
      <c r="G934" s="142" t="s">
        <v>2597</v>
      </c>
      <c r="H934" s="244">
        <v>15.75</v>
      </c>
      <c r="I934" s="159">
        <v>3</v>
      </c>
      <c r="J934" s="159">
        <v>48</v>
      </c>
      <c r="K934" s="160"/>
      <c r="L934" s="161"/>
      <c r="M934" s="162"/>
      <c r="N934" s="159">
        <v>618480837209</v>
      </c>
      <c r="O934" s="153" t="s">
        <v>104</v>
      </c>
      <c r="P934" s="178" t="s">
        <v>3100</v>
      </c>
      <c r="Q934" s="153" t="s">
        <v>3082</v>
      </c>
      <c r="R934" s="153" t="s">
        <v>100</v>
      </c>
      <c r="S934" s="102">
        <v>69056</v>
      </c>
      <c r="T934"/>
    </row>
    <row r="935" spans="1:20" s="57" customFormat="1" ht="15" customHeight="1" x14ac:dyDescent="0.3">
      <c r="A935" s="166">
        <v>2005</v>
      </c>
      <c r="B935" s="141">
        <v>250590</v>
      </c>
      <c r="C935" s="141" t="s">
        <v>3086</v>
      </c>
      <c r="D935" s="231" t="str">
        <f t="shared" si="33"/>
        <v>EL250590-ST</v>
      </c>
      <c r="E935" s="142" t="s">
        <v>3087</v>
      </c>
      <c r="F935" s="142" t="s">
        <v>488</v>
      </c>
      <c r="G935" s="142" t="s">
        <v>2597</v>
      </c>
      <c r="H935" s="244">
        <v>15.75</v>
      </c>
      <c r="I935" s="159">
        <v>3</v>
      </c>
      <c r="J935" s="159">
        <v>48</v>
      </c>
      <c r="K935" s="160"/>
      <c r="L935" s="161"/>
      <c r="M935" s="162"/>
      <c r="N935" s="159">
        <v>618480553185</v>
      </c>
      <c r="O935" s="153" t="s">
        <v>104</v>
      </c>
      <c r="P935" s="178" t="s">
        <v>3088</v>
      </c>
      <c r="Q935" s="153" t="s">
        <v>3082</v>
      </c>
      <c r="R935" s="153" t="s">
        <v>100</v>
      </c>
      <c r="S935" s="102">
        <v>69055</v>
      </c>
      <c r="T935"/>
    </row>
    <row r="936" spans="1:20" s="57" customFormat="1" ht="15" customHeight="1" x14ac:dyDescent="0.3">
      <c r="A936" s="166">
        <v>2019</v>
      </c>
      <c r="B936" s="141">
        <v>250561</v>
      </c>
      <c r="C936" s="141" t="s">
        <v>3092</v>
      </c>
      <c r="D936" s="231" t="str">
        <f t="shared" si="33"/>
        <v>EL250561-ST</v>
      </c>
      <c r="E936" s="142" t="s">
        <v>3093</v>
      </c>
      <c r="F936" s="142" t="s">
        <v>488</v>
      </c>
      <c r="G936" s="142" t="s">
        <v>2597</v>
      </c>
      <c r="H936" s="244">
        <v>9.5</v>
      </c>
      <c r="I936" s="159">
        <v>3</v>
      </c>
      <c r="J936" s="159">
        <v>96</v>
      </c>
      <c r="K936" s="160"/>
      <c r="L936" s="161"/>
      <c r="M936" s="162"/>
      <c r="N936" s="159">
        <v>618480040180</v>
      </c>
      <c r="O936" s="153" t="s">
        <v>104</v>
      </c>
      <c r="P936" s="178" t="s">
        <v>3094</v>
      </c>
      <c r="Q936" s="153" t="s">
        <v>3082</v>
      </c>
      <c r="R936" s="153" t="s">
        <v>100</v>
      </c>
      <c r="S936" s="102">
        <v>69054</v>
      </c>
      <c r="T936"/>
    </row>
    <row r="937" spans="1:20" s="57" customFormat="1" ht="15" customHeight="1" x14ac:dyDescent="0.3">
      <c r="A937" s="166">
        <v>2005</v>
      </c>
      <c r="B937" s="141">
        <v>250520</v>
      </c>
      <c r="C937" s="141" t="s">
        <v>3101</v>
      </c>
      <c r="D937" s="231" t="str">
        <f t="shared" si="33"/>
        <v>EL250520-ST</v>
      </c>
      <c r="E937" s="142" t="s">
        <v>3102</v>
      </c>
      <c r="F937" s="142" t="s">
        <v>488</v>
      </c>
      <c r="G937" s="142" t="s">
        <v>2597</v>
      </c>
      <c r="H937" s="244">
        <v>11.99</v>
      </c>
      <c r="I937" s="159">
        <v>3</v>
      </c>
      <c r="J937" s="159">
        <v>48</v>
      </c>
      <c r="K937" s="160"/>
      <c r="L937" s="161"/>
      <c r="M937" s="162"/>
      <c r="N937" s="159">
        <v>618480550283</v>
      </c>
      <c r="O937" s="153" t="s">
        <v>104</v>
      </c>
      <c r="P937" s="178" t="s">
        <v>3103</v>
      </c>
      <c r="Q937" s="153" t="s">
        <v>3082</v>
      </c>
      <c r="R937" s="153" t="s">
        <v>100</v>
      </c>
      <c r="S937" s="102">
        <v>68930</v>
      </c>
      <c r="T937"/>
    </row>
    <row r="938" spans="1:20" s="57" customFormat="1" ht="15" customHeight="1" x14ac:dyDescent="0.3">
      <c r="A938" s="166">
        <v>2005</v>
      </c>
      <c r="B938" s="141">
        <v>250510</v>
      </c>
      <c r="C938" s="141" t="s">
        <v>3122</v>
      </c>
      <c r="D938" s="231" t="str">
        <f t="shared" si="33"/>
        <v>EL250510-ST</v>
      </c>
      <c r="E938" s="142" t="s">
        <v>3123</v>
      </c>
      <c r="F938" s="142" t="s">
        <v>488</v>
      </c>
      <c r="G938" s="142" t="s">
        <v>2597</v>
      </c>
      <c r="H938" s="244">
        <v>14.99</v>
      </c>
      <c r="I938" s="159">
        <v>3</v>
      </c>
      <c r="J938" s="159">
        <v>48</v>
      </c>
      <c r="K938" s="160"/>
      <c r="L938" s="161"/>
      <c r="M938" s="38">
        <v>41</v>
      </c>
      <c r="N938" s="159">
        <v>618480550184</v>
      </c>
      <c r="O938" s="153" t="s">
        <v>104</v>
      </c>
      <c r="P938" s="178" t="s">
        <v>3124</v>
      </c>
      <c r="Q938" s="153" t="s">
        <v>3082</v>
      </c>
      <c r="R938" s="153" t="s">
        <v>100</v>
      </c>
      <c r="S938" s="102">
        <v>18184</v>
      </c>
      <c r="T938"/>
    </row>
    <row r="939" spans="1:20" s="57" customFormat="1" ht="15" customHeight="1" x14ac:dyDescent="0.3">
      <c r="A939" s="166">
        <v>2023</v>
      </c>
      <c r="B939" s="141">
        <v>5614</v>
      </c>
      <c r="C939" s="140" t="s">
        <v>3089</v>
      </c>
      <c r="D939" s="231" t="str">
        <f t="shared" si="33"/>
        <v>EL5614-ST</v>
      </c>
      <c r="E939" s="142" t="s">
        <v>3090</v>
      </c>
      <c r="F939" s="142" t="s">
        <v>488</v>
      </c>
      <c r="G939" s="143" t="s">
        <v>2597</v>
      </c>
      <c r="H939" s="244">
        <v>14.99</v>
      </c>
      <c r="I939" s="159">
        <v>3</v>
      </c>
      <c r="J939" s="159"/>
      <c r="K939" s="160"/>
      <c r="L939" s="161"/>
      <c r="M939" s="162"/>
      <c r="N939" s="159">
        <v>889851297834</v>
      </c>
      <c r="O939" s="153" t="s">
        <v>308</v>
      </c>
      <c r="P939" s="181" t="s">
        <v>3091</v>
      </c>
      <c r="Q939" s="153" t="s">
        <v>3082</v>
      </c>
      <c r="R939" s="153" t="s">
        <v>100</v>
      </c>
      <c r="S939" s="33" t="e">
        <v>#N/A</v>
      </c>
      <c r="T939"/>
    </row>
    <row r="940" spans="1:20" s="57" customFormat="1" ht="15" customHeight="1" x14ac:dyDescent="0.3">
      <c r="A940" s="166">
        <v>2024</v>
      </c>
      <c r="B940" s="140" t="s">
        <v>3138</v>
      </c>
      <c r="C940" s="141" t="s">
        <v>3139</v>
      </c>
      <c r="D940" s="231" t="str">
        <f t="shared" si="33"/>
        <v>EL5529AD-ST</v>
      </c>
      <c r="E940" s="142" t="s">
        <v>3140</v>
      </c>
      <c r="F940" s="142" t="s">
        <v>488</v>
      </c>
      <c r="G940" s="142" t="s">
        <v>3141</v>
      </c>
      <c r="H940" s="245">
        <v>9.5</v>
      </c>
      <c r="I940" s="166">
        <v>3</v>
      </c>
      <c r="J940" s="166"/>
      <c r="K940" s="160"/>
      <c r="L940" s="170"/>
      <c r="M940" s="162"/>
      <c r="N940" s="169">
        <v>889851293850</v>
      </c>
      <c r="O940" s="153" t="s">
        <v>320</v>
      </c>
      <c r="P940" s="181" t="s">
        <v>3142</v>
      </c>
      <c r="Q940" s="153" t="s">
        <v>3131</v>
      </c>
      <c r="R940" s="142" t="s">
        <v>161</v>
      </c>
      <c r="S940" s="102"/>
      <c r="T940"/>
    </row>
    <row r="941" spans="1:20" s="57" customFormat="1" ht="15" customHeight="1" x14ac:dyDescent="0.3">
      <c r="A941" s="166">
        <v>2023</v>
      </c>
      <c r="B941" s="141">
        <v>453475</v>
      </c>
      <c r="C941" s="140" t="s">
        <v>3170</v>
      </c>
      <c r="D941" s="231" t="str">
        <f t="shared" si="33"/>
        <v>EL453475-ST</v>
      </c>
      <c r="E941" s="142" t="s">
        <v>3171</v>
      </c>
      <c r="F941" s="142" t="s">
        <v>488</v>
      </c>
      <c r="G941" s="143" t="s">
        <v>2597</v>
      </c>
      <c r="H941" s="244">
        <v>19.989999999999998</v>
      </c>
      <c r="I941" s="159">
        <v>1</v>
      </c>
      <c r="J941" s="159"/>
      <c r="K941" s="160"/>
      <c r="L941" s="161"/>
      <c r="M941" s="162"/>
      <c r="N941" s="159">
        <v>889851252062</v>
      </c>
      <c r="O941" s="153" t="s">
        <v>98</v>
      </c>
      <c r="P941" s="181" t="s">
        <v>3172</v>
      </c>
      <c r="Q941" s="153" t="s">
        <v>3131</v>
      </c>
      <c r="R941" s="153" t="s">
        <v>100</v>
      </c>
      <c r="S941" s="102" t="e">
        <v>#N/A</v>
      </c>
      <c r="T941"/>
    </row>
    <row r="942" spans="1:20" s="57" customFormat="1" ht="15" customHeight="1" x14ac:dyDescent="0.3">
      <c r="A942" s="166">
        <v>2022</v>
      </c>
      <c r="B942" s="141">
        <v>451356</v>
      </c>
      <c r="C942" s="141" t="s">
        <v>3179</v>
      </c>
      <c r="D942" s="231" t="str">
        <f t="shared" si="33"/>
        <v>EL451356-ST</v>
      </c>
      <c r="E942" s="142" t="s">
        <v>3180</v>
      </c>
      <c r="F942" s="142" t="s">
        <v>488</v>
      </c>
      <c r="G942" s="142" t="s">
        <v>2597</v>
      </c>
      <c r="H942" s="244">
        <v>11.99</v>
      </c>
      <c r="I942" s="159">
        <v>3</v>
      </c>
      <c r="J942" s="159">
        <v>12</v>
      </c>
      <c r="K942" s="160"/>
      <c r="L942" s="161"/>
      <c r="M942" s="162"/>
      <c r="N942" s="159">
        <v>618480047196</v>
      </c>
      <c r="O942" s="153" t="s">
        <v>98</v>
      </c>
      <c r="P942" s="178" t="s">
        <v>3181</v>
      </c>
      <c r="Q942" s="153" t="s">
        <v>3131</v>
      </c>
      <c r="R942" s="153" t="s">
        <v>100</v>
      </c>
      <c r="S942" s="102">
        <v>78411</v>
      </c>
      <c r="T942"/>
    </row>
    <row r="943" spans="1:20" s="57" customFormat="1" ht="15" customHeight="1" x14ac:dyDescent="0.3">
      <c r="A943" s="166">
        <v>2021</v>
      </c>
      <c r="B943" s="141">
        <v>451353</v>
      </c>
      <c r="C943" s="141" t="s">
        <v>3149</v>
      </c>
      <c r="D943" s="231" t="str">
        <f t="shared" si="33"/>
        <v>EL451353-ST</v>
      </c>
      <c r="E943" s="142" t="s">
        <v>3150</v>
      </c>
      <c r="F943" s="142" t="s">
        <v>488</v>
      </c>
      <c r="G943" s="142" t="s">
        <v>2597</v>
      </c>
      <c r="H943" s="244">
        <v>9.99</v>
      </c>
      <c r="I943" s="159">
        <v>3</v>
      </c>
      <c r="J943" s="159">
        <v>48</v>
      </c>
      <c r="K943" s="160"/>
      <c r="L943" s="161"/>
      <c r="M943" s="162"/>
      <c r="N943" s="159">
        <v>618480047158</v>
      </c>
      <c r="O943" s="153" t="s">
        <v>104</v>
      </c>
      <c r="P943" s="178" t="s">
        <v>3151</v>
      </c>
      <c r="Q943" s="153" t="s">
        <v>3131</v>
      </c>
      <c r="R943" s="153" t="s">
        <v>100</v>
      </c>
      <c r="S943" s="102">
        <v>72267</v>
      </c>
      <c r="T943"/>
    </row>
    <row r="944" spans="1:20" s="57" customFormat="1" ht="15" customHeight="1" x14ac:dyDescent="0.3">
      <c r="A944" s="166">
        <v>2022</v>
      </c>
      <c r="B944" s="141">
        <v>451351</v>
      </c>
      <c r="C944" s="141" t="s">
        <v>3143</v>
      </c>
      <c r="D944" s="231" t="str">
        <f t="shared" si="33"/>
        <v>EL451351-ST</v>
      </c>
      <c r="E944" s="142" t="s">
        <v>3144</v>
      </c>
      <c r="F944" s="142" t="s">
        <v>488</v>
      </c>
      <c r="G944" s="142" t="s">
        <v>2597</v>
      </c>
      <c r="H944" s="244">
        <v>9.99</v>
      </c>
      <c r="I944" s="159">
        <v>3</v>
      </c>
      <c r="J944" s="159">
        <v>36</v>
      </c>
      <c r="K944" s="160"/>
      <c r="L944" s="161"/>
      <c r="M944" s="162"/>
      <c r="N944" s="159">
        <v>618480047134</v>
      </c>
      <c r="O944" s="153" t="s">
        <v>98</v>
      </c>
      <c r="P944" s="178" t="s">
        <v>3145</v>
      </c>
      <c r="Q944" s="153" t="s">
        <v>3131</v>
      </c>
      <c r="R944" s="153" t="s">
        <v>100</v>
      </c>
      <c r="S944" s="102">
        <v>74783</v>
      </c>
      <c r="T944"/>
    </row>
    <row r="945" spans="1:20" s="57" customFormat="1" ht="15" customHeight="1" x14ac:dyDescent="0.3">
      <c r="A945" s="166">
        <v>2018</v>
      </c>
      <c r="B945" s="141">
        <v>432505</v>
      </c>
      <c r="C945" s="141" t="s">
        <v>3164</v>
      </c>
      <c r="D945" s="231" t="str">
        <f t="shared" si="33"/>
        <v>EL432505-ST</v>
      </c>
      <c r="E945" s="142" t="s">
        <v>3165</v>
      </c>
      <c r="F945" s="142" t="s">
        <v>488</v>
      </c>
      <c r="G945" s="142" t="s">
        <v>2597</v>
      </c>
      <c r="H945" s="244">
        <v>5.75</v>
      </c>
      <c r="I945" s="159">
        <v>3</v>
      </c>
      <c r="J945" s="159">
        <v>96</v>
      </c>
      <c r="K945" s="160"/>
      <c r="L945" s="161"/>
      <c r="M945" s="162"/>
      <c r="N945" s="159">
        <v>618480037388</v>
      </c>
      <c r="O945" s="153" t="s">
        <v>104</v>
      </c>
      <c r="P945" s="178" t="s">
        <v>3166</v>
      </c>
      <c r="Q945" s="153" t="s">
        <v>3131</v>
      </c>
      <c r="R945" s="153" t="s">
        <v>100</v>
      </c>
      <c r="S945" s="102">
        <v>69265</v>
      </c>
      <c r="T945"/>
    </row>
    <row r="946" spans="1:20" s="57" customFormat="1" ht="15" customHeight="1" x14ac:dyDescent="0.3">
      <c r="A946" s="166">
        <v>2019</v>
      </c>
      <c r="B946" s="141">
        <v>291656</v>
      </c>
      <c r="C946" s="141" t="s">
        <v>3188</v>
      </c>
      <c r="D946" s="231" t="str">
        <f t="shared" si="33"/>
        <v>EL291656-ST</v>
      </c>
      <c r="E946" s="142" t="s">
        <v>3189</v>
      </c>
      <c r="F946" s="142" t="s">
        <v>488</v>
      </c>
      <c r="G946" s="142" t="s">
        <v>2597</v>
      </c>
      <c r="H946" s="244">
        <v>16.989999999999998</v>
      </c>
      <c r="I946" s="159">
        <v>3</v>
      </c>
      <c r="J946" s="159">
        <v>24</v>
      </c>
      <c r="K946" s="160"/>
      <c r="L946" s="161"/>
      <c r="M946" s="162">
        <v>20</v>
      </c>
      <c r="N946" s="159">
        <v>618480040029</v>
      </c>
      <c r="O946" s="153" t="s">
        <v>104</v>
      </c>
      <c r="P946" s="178" t="s">
        <v>3190</v>
      </c>
      <c r="Q946" s="153" t="s">
        <v>3131</v>
      </c>
      <c r="R946" s="153" t="s">
        <v>100</v>
      </c>
      <c r="S946" s="102">
        <v>69142</v>
      </c>
      <c r="T946"/>
    </row>
    <row r="947" spans="1:20" s="57" customFormat="1" ht="15" customHeight="1" x14ac:dyDescent="0.3">
      <c r="A947" s="166">
        <v>2017</v>
      </c>
      <c r="B947" s="141">
        <v>291641</v>
      </c>
      <c r="C947" s="141" t="s">
        <v>3182</v>
      </c>
      <c r="D947" s="231" t="str">
        <f t="shared" si="33"/>
        <v>EL291641-ST</v>
      </c>
      <c r="E947" s="142" t="s">
        <v>3183</v>
      </c>
      <c r="F947" s="142" t="s">
        <v>488</v>
      </c>
      <c r="G947" s="142" t="s">
        <v>2597</v>
      </c>
      <c r="H947" s="244">
        <v>10.75</v>
      </c>
      <c r="I947" s="159">
        <v>3</v>
      </c>
      <c r="J947" s="159">
        <v>36</v>
      </c>
      <c r="K947" s="160"/>
      <c r="L947" s="161"/>
      <c r="M947" s="162">
        <v>45</v>
      </c>
      <c r="N947" s="159">
        <v>618480034950</v>
      </c>
      <c r="O947" s="153" t="s">
        <v>104</v>
      </c>
      <c r="P947" s="178" t="s">
        <v>3184</v>
      </c>
      <c r="Q947" s="153" t="s">
        <v>3131</v>
      </c>
      <c r="R947" s="153" t="s">
        <v>100</v>
      </c>
      <c r="S947" s="102">
        <v>41710</v>
      </c>
      <c r="T947"/>
    </row>
    <row r="948" spans="1:20" s="57" customFormat="1" ht="15" customHeight="1" x14ac:dyDescent="0.3">
      <c r="A948" s="166">
        <v>2017</v>
      </c>
      <c r="B948" s="141">
        <v>291640</v>
      </c>
      <c r="C948" s="141" t="s">
        <v>3194</v>
      </c>
      <c r="D948" s="231" t="str">
        <f t="shared" si="33"/>
        <v>EL291640-ST</v>
      </c>
      <c r="E948" s="142" t="s">
        <v>3195</v>
      </c>
      <c r="F948" s="142" t="s">
        <v>488</v>
      </c>
      <c r="G948" s="142" t="s">
        <v>2597</v>
      </c>
      <c r="H948" s="244">
        <v>15.75</v>
      </c>
      <c r="I948" s="159">
        <v>3</v>
      </c>
      <c r="J948" s="159">
        <v>48</v>
      </c>
      <c r="K948" s="160"/>
      <c r="L948" s="161"/>
      <c r="M948" s="38">
        <v>12</v>
      </c>
      <c r="N948" s="159">
        <v>618480034363</v>
      </c>
      <c r="O948" s="153" t="s">
        <v>104</v>
      </c>
      <c r="P948" s="178" t="s">
        <v>3196</v>
      </c>
      <c r="Q948" s="153" t="s">
        <v>3131</v>
      </c>
      <c r="R948" s="153" t="s">
        <v>100</v>
      </c>
      <c r="S948" s="102">
        <v>41711</v>
      </c>
      <c r="T948"/>
    </row>
    <row r="949" spans="1:20" s="57" customFormat="1" ht="15" customHeight="1" x14ac:dyDescent="0.3">
      <c r="A949" s="166">
        <v>2008</v>
      </c>
      <c r="B949" s="141">
        <v>290490</v>
      </c>
      <c r="C949" s="141" t="s">
        <v>3132</v>
      </c>
      <c r="D949" s="231" t="str">
        <f t="shared" si="33"/>
        <v>EL290490-ST</v>
      </c>
      <c r="E949" s="142" t="s">
        <v>3133</v>
      </c>
      <c r="F949" s="142" t="s">
        <v>488</v>
      </c>
      <c r="G949" s="142" t="s">
        <v>2597</v>
      </c>
      <c r="H949" s="244">
        <v>8.25</v>
      </c>
      <c r="I949" s="159">
        <v>3</v>
      </c>
      <c r="J949" s="159">
        <v>48</v>
      </c>
      <c r="K949" s="160"/>
      <c r="L949" s="161"/>
      <c r="M949" s="162"/>
      <c r="N949" s="159">
        <v>618480357721</v>
      </c>
      <c r="O949" s="153" t="s">
        <v>104</v>
      </c>
      <c r="P949" s="178" t="s">
        <v>3134</v>
      </c>
      <c r="Q949" s="153" t="s">
        <v>3131</v>
      </c>
      <c r="R949" s="153" t="s">
        <v>100</v>
      </c>
      <c r="S949" s="102">
        <v>3405</v>
      </c>
      <c r="T949"/>
    </row>
    <row r="950" spans="1:20" s="57" customFormat="1" ht="15" customHeight="1" x14ac:dyDescent="0.3">
      <c r="A950" s="166">
        <v>2022</v>
      </c>
      <c r="B950" s="141">
        <v>251434</v>
      </c>
      <c r="C950" s="141" t="s">
        <v>3146</v>
      </c>
      <c r="D950" s="231" t="str">
        <f t="shared" si="33"/>
        <v>EL251434-ST</v>
      </c>
      <c r="E950" s="142" t="s">
        <v>3147</v>
      </c>
      <c r="F950" s="142" t="s">
        <v>488</v>
      </c>
      <c r="G950" s="142" t="s">
        <v>2597</v>
      </c>
      <c r="H950" s="244">
        <v>9.99</v>
      </c>
      <c r="I950" s="159">
        <v>3</v>
      </c>
      <c r="J950" s="159">
        <v>48</v>
      </c>
      <c r="K950" s="160"/>
      <c r="L950" s="161"/>
      <c r="M950" s="162"/>
      <c r="N950" s="159">
        <v>618480047127</v>
      </c>
      <c r="O950" s="153" t="s">
        <v>98</v>
      </c>
      <c r="P950" s="178" t="s">
        <v>3148</v>
      </c>
      <c r="Q950" s="153" t="s">
        <v>3131</v>
      </c>
      <c r="R950" s="153" t="s">
        <v>100</v>
      </c>
      <c r="S950" s="102">
        <v>74139</v>
      </c>
      <c r="T950"/>
    </row>
    <row r="951" spans="1:20" s="57" customFormat="1" ht="15" customHeight="1" x14ac:dyDescent="0.3">
      <c r="A951" s="166">
        <v>2015</v>
      </c>
      <c r="B951" s="141">
        <v>250632</v>
      </c>
      <c r="C951" s="141" t="s">
        <v>3176</v>
      </c>
      <c r="D951" s="231" t="str">
        <f t="shared" ref="D951:D982" si="34">HYPERLINK(P951,C951)</f>
        <v>EL250632-ST</v>
      </c>
      <c r="E951" s="142" t="s">
        <v>3177</v>
      </c>
      <c r="F951" s="142" t="s">
        <v>488</v>
      </c>
      <c r="G951" s="142" t="s">
        <v>2597</v>
      </c>
      <c r="H951" s="244">
        <v>6.75</v>
      </c>
      <c r="I951" s="159">
        <v>3</v>
      </c>
      <c r="J951" s="159">
        <v>48</v>
      </c>
      <c r="K951" s="160"/>
      <c r="L951" s="161"/>
      <c r="M951" s="162"/>
      <c r="N951" s="159">
        <v>618480024890</v>
      </c>
      <c r="O951" s="153" t="s">
        <v>104</v>
      </c>
      <c r="P951" s="178" t="s">
        <v>3178</v>
      </c>
      <c r="Q951" s="153" t="s">
        <v>3131</v>
      </c>
      <c r="R951" s="153" t="s">
        <v>100</v>
      </c>
      <c r="S951" s="102">
        <v>28526</v>
      </c>
      <c r="T951"/>
    </row>
    <row r="952" spans="1:20" s="57" customFormat="1" ht="15" customHeight="1" x14ac:dyDescent="0.3">
      <c r="A952" s="166">
        <v>2008</v>
      </c>
      <c r="B952" s="141">
        <v>250630</v>
      </c>
      <c r="C952" s="141" t="s">
        <v>3191</v>
      </c>
      <c r="D952" s="231" t="str">
        <f t="shared" si="34"/>
        <v>EL250630-ST</v>
      </c>
      <c r="E952" s="142" t="s">
        <v>3192</v>
      </c>
      <c r="F952" s="142" t="s">
        <v>488</v>
      </c>
      <c r="G952" s="142" t="s">
        <v>2597</v>
      </c>
      <c r="H952" s="244">
        <v>14.99</v>
      </c>
      <c r="I952" s="159">
        <v>3</v>
      </c>
      <c r="J952" s="159">
        <v>36</v>
      </c>
      <c r="K952" s="160"/>
      <c r="L952" s="161"/>
      <c r="M952" s="162">
        <v>14</v>
      </c>
      <c r="N952" s="159">
        <v>618480626186</v>
      </c>
      <c r="O952" s="153" t="s">
        <v>104</v>
      </c>
      <c r="P952" s="178" t="s">
        <v>3193</v>
      </c>
      <c r="Q952" s="153" t="s">
        <v>3131</v>
      </c>
      <c r="R952" s="153" t="s">
        <v>100</v>
      </c>
      <c r="S952" s="102">
        <v>3387</v>
      </c>
      <c r="T952"/>
    </row>
    <row r="953" spans="1:20" s="57" customFormat="1" ht="15" customHeight="1" x14ac:dyDescent="0.3">
      <c r="A953" s="166">
        <v>2009</v>
      </c>
      <c r="B953" s="141">
        <v>250450</v>
      </c>
      <c r="C953" s="141" t="s">
        <v>3185</v>
      </c>
      <c r="D953" s="231" t="str">
        <f t="shared" si="34"/>
        <v>EL250450-ST</v>
      </c>
      <c r="E953" s="142" t="s">
        <v>3186</v>
      </c>
      <c r="F953" s="142" t="s">
        <v>488</v>
      </c>
      <c r="G953" s="142" t="s">
        <v>2597</v>
      </c>
      <c r="H953" s="244">
        <v>16.989999999999998</v>
      </c>
      <c r="I953" s="159">
        <v>3</v>
      </c>
      <c r="J953" s="159">
        <v>48</v>
      </c>
      <c r="K953" s="160"/>
      <c r="L953" s="161"/>
      <c r="M953" s="162">
        <v>29</v>
      </c>
      <c r="N953" s="159">
        <v>618480834703</v>
      </c>
      <c r="O953" s="153" t="s">
        <v>104</v>
      </c>
      <c r="P953" s="178" t="s">
        <v>3187</v>
      </c>
      <c r="Q953" s="153" t="s">
        <v>3131</v>
      </c>
      <c r="R953" s="153" t="s">
        <v>100</v>
      </c>
      <c r="S953" s="102">
        <v>69051</v>
      </c>
      <c r="T953"/>
    </row>
    <row r="954" spans="1:20" s="57" customFormat="1" ht="15" customHeight="1" x14ac:dyDescent="0.3">
      <c r="A954" s="166">
        <v>2021</v>
      </c>
      <c r="B954" s="141">
        <v>160128</v>
      </c>
      <c r="C954" s="141" t="s">
        <v>3135</v>
      </c>
      <c r="D954" s="231" t="str">
        <f t="shared" si="34"/>
        <v>EL160128-ST</v>
      </c>
      <c r="E954" s="142" t="s">
        <v>3136</v>
      </c>
      <c r="F954" s="142" t="s">
        <v>488</v>
      </c>
      <c r="G954" s="142" t="s">
        <v>2597</v>
      </c>
      <c r="H954" s="244">
        <v>8.99</v>
      </c>
      <c r="I954" s="159">
        <v>3</v>
      </c>
      <c r="J954" s="159">
        <v>48</v>
      </c>
      <c r="K954" s="160"/>
      <c r="L954" s="161"/>
      <c r="M954" s="162"/>
      <c r="N954" s="159">
        <v>618480047059</v>
      </c>
      <c r="O954" s="153" t="s">
        <v>104</v>
      </c>
      <c r="P954" s="178" t="s">
        <v>3137</v>
      </c>
      <c r="Q954" s="153" t="s">
        <v>3131</v>
      </c>
      <c r="R954" s="153" t="s">
        <v>100</v>
      </c>
      <c r="S954" s="102">
        <v>72275</v>
      </c>
      <c r="T954"/>
    </row>
    <row r="955" spans="1:20" s="57" customFormat="1" ht="15" customHeight="1" x14ac:dyDescent="0.3">
      <c r="A955" s="166">
        <v>2017</v>
      </c>
      <c r="B955" s="141">
        <v>102113</v>
      </c>
      <c r="C955" s="141" t="s">
        <v>3155</v>
      </c>
      <c r="D955" s="231" t="str">
        <f t="shared" si="34"/>
        <v>EL102113-ST</v>
      </c>
      <c r="E955" s="142" t="s">
        <v>3156</v>
      </c>
      <c r="F955" s="142" t="s">
        <v>488</v>
      </c>
      <c r="G955" s="142" t="s">
        <v>2597</v>
      </c>
      <c r="H955" s="244">
        <v>6.75</v>
      </c>
      <c r="I955" s="159">
        <v>3</v>
      </c>
      <c r="J955" s="159">
        <v>48</v>
      </c>
      <c r="K955" s="160"/>
      <c r="L955" s="161"/>
      <c r="M955" s="162"/>
      <c r="N955" s="159">
        <v>618480034448</v>
      </c>
      <c r="O955" s="153" t="s">
        <v>104</v>
      </c>
      <c r="P955" s="178" t="s">
        <v>3157</v>
      </c>
      <c r="Q955" s="153" t="s">
        <v>3131</v>
      </c>
      <c r="R955" s="153" t="s">
        <v>100</v>
      </c>
      <c r="S955" s="102">
        <v>68974</v>
      </c>
      <c r="T955"/>
    </row>
    <row r="956" spans="1:20" s="57" customFormat="1" ht="15" customHeight="1" x14ac:dyDescent="0.3">
      <c r="A956" s="166">
        <v>2018</v>
      </c>
      <c r="B956" s="141">
        <v>101810</v>
      </c>
      <c r="C956" s="141" t="s">
        <v>3167</v>
      </c>
      <c r="D956" s="231" t="str">
        <f t="shared" si="34"/>
        <v>EL101810-ST</v>
      </c>
      <c r="E956" s="142" t="s">
        <v>3168</v>
      </c>
      <c r="F956" s="142" t="s">
        <v>488</v>
      </c>
      <c r="G956" s="142" t="s">
        <v>2597</v>
      </c>
      <c r="H956" s="244">
        <v>6.75</v>
      </c>
      <c r="I956" s="159">
        <v>3</v>
      </c>
      <c r="J956" s="159">
        <v>48</v>
      </c>
      <c r="K956" s="160"/>
      <c r="L956" s="161"/>
      <c r="M956" s="38"/>
      <c r="N956" s="159">
        <v>618480037128</v>
      </c>
      <c r="O956" s="153" t="s">
        <v>104</v>
      </c>
      <c r="P956" s="178" t="s">
        <v>3169</v>
      </c>
      <c r="Q956" s="153" t="s">
        <v>3131</v>
      </c>
      <c r="R956" s="153" t="s">
        <v>100</v>
      </c>
      <c r="S956" s="102">
        <v>68973</v>
      </c>
      <c r="T956"/>
    </row>
    <row r="957" spans="1:20" s="57" customFormat="1" ht="15" customHeight="1" x14ac:dyDescent="0.3">
      <c r="A957" s="166">
        <v>2009</v>
      </c>
      <c r="B957" s="141">
        <v>101800</v>
      </c>
      <c r="C957" s="141" t="s">
        <v>3173</v>
      </c>
      <c r="D957" s="231" t="str">
        <f t="shared" si="34"/>
        <v>EL101800-ST</v>
      </c>
      <c r="E957" s="142" t="s">
        <v>3174</v>
      </c>
      <c r="F957" s="142" t="s">
        <v>488</v>
      </c>
      <c r="G957" s="142" t="s">
        <v>2597</v>
      </c>
      <c r="H957" s="244">
        <v>5.75</v>
      </c>
      <c r="I957" s="159">
        <v>3</v>
      </c>
      <c r="J957" s="159">
        <v>48</v>
      </c>
      <c r="K957" s="160"/>
      <c r="L957" s="161"/>
      <c r="M957" s="162"/>
      <c r="N957" s="159">
        <v>618480440126</v>
      </c>
      <c r="O957" s="153" t="s">
        <v>104</v>
      </c>
      <c r="P957" s="178" t="s">
        <v>3175</v>
      </c>
      <c r="Q957" s="153" t="s">
        <v>3131</v>
      </c>
      <c r="R957" s="153" t="s">
        <v>100</v>
      </c>
      <c r="S957" s="102">
        <v>53227</v>
      </c>
      <c r="T957"/>
    </row>
    <row r="958" spans="1:20" s="57" customFormat="1" ht="15" customHeight="1" x14ac:dyDescent="0.3">
      <c r="A958" s="166">
        <v>2003</v>
      </c>
      <c r="B958" s="141">
        <v>100100</v>
      </c>
      <c r="C958" s="141" t="s">
        <v>3152</v>
      </c>
      <c r="D958" s="231" t="str">
        <f t="shared" si="34"/>
        <v>EL100100-ST</v>
      </c>
      <c r="E958" s="142" t="s">
        <v>3153</v>
      </c>
      <c r="F958" s="142" t="s">
        <v>488</v>
      </c>
      <c r="G958" s="142" t="s">
        <v>2597</v>
      </c>
      <c r="H958" s="244">
        <v>6.75</v>
      </c>
      <c r="I958" s="159">
        <v>3</v>
      </c>
      <c r="J958" s="159">
        <v>96</v>
      </c>
      <c r="K958" s="160"/>
      <c r="L958" s="161"/>
      <c r="M958" s="162"/>
      <c r="N958" s="159">
        <v>618480342659</v>
      </c>
      <c r="O958" s="153" t="s">
        <v>104</v>
      </c>
      <c r="P958" s="178" t="s">
        <v>3154</v>
      </c>
      <c r="Q958" s="153" t="s">
        <v>3131</v>
      </c>
      <c r="R958" s="153" t="s">
        <v>100</v>
      </c>
      <c r="S958" s="102">
        <v>18206</v>
      </c>
      <c r="T958"/>
    </row>
    <row r="959" spans="1:20" s="57" customFormat="1" ht="15" customHeight="1" x14ac:dyDescent="0.3">
      <c r="A959" s="166">
        <v>2024</v>
      </c>
      <c r="B959" s="141">
        <v>5787</v>
      </c>
      <c r="C959" s="141" t="s">
        <v>3158</v>
      </c>
      <c r="D959" s="231" t="str">
        <f t="shared" si="34"/>
        <v>EL5787-ST</v>
      </c>
      <c r="E959" s="142" t="s">
        <v>3159</v>
      </c>
      <c r="F959" s="142" t="s">
        <v>488</v>
      </c>
      <c r="G959" s="142" t="s">
        <v>2597</v>
      </c>
      <c r="H959" s="245">
        <v>6.99</v>
      </c>
      <c r="I959" s="166">
        <v>3</v>
      </c>
      <c r="J959" s="166"/>
      <c r="K959" s="160"/>
      <c r="L959" s="170"/>
      <c r="M959" s="162"/>
      <c r="N959" s="169">
        <v>889851301807</v>
      </c>
      <c r="O959" s="153" t="s">
        <v>320</v>
      </c>
      <c r="P959" s="181" t="s">
        <v>3160</v>
      </c>
      <c r="Q959" s="153" t="s">
        <v>3131</v>
      </c>
      <c r="R959" s="142" t="s">
        <v>161</v>
      </c>
      <c r="S959" s="102"/>
      <c r="T959"/>
    </row>
    <row r="960" spans="1:20" s="57" customFormat="1" ht="15" customHeight="1" x14ac:dyDescent="0.3">
      <c r="A960" s="166">
        <v>2023</v>
      </c>
      <c r="B960" s="141">
        <v>5525</v>
      </c>
      <c r="C960" s="141" t="s">
        <v>3128</v>
      </c>
      <c r="D960" s="231" t="str">
        <f t="shared" si="34"/>
        <v>EL5525AD-ST</v>
      </c>
      <c r="E960" s="142" t="s">
        <v>3129</v>
      </c>
      <c r="F960" s="142" t="s">
        <v>488</v>
      </c>
      <c r="G960" s="142" t="s">
        <v>2597</v>
      </c>
      <c r="H960" s="245">
        <v>9.5</v>
      </c>
      <c r="I960" s="166">
        <v>3</v>
      </c>
      <c r="J960" s="166"/>
      <c r="K960" s="160"/>
      <c r="L960" s="170"/>
      <c r="M960" s="162"/>
      <c r="N960" s="169">
        <v>889851293775</v>
      </c>
      <c r="O960" s="142" t="s">
        <v>98</v>
      </c>
      <c r="P960" s="181" t="s">
        <v>3130</v>
      </c>
      <c r="Q960" s="153" t="s">
        <v>3131</v>
      </c>
      <c r="R960" s="142" t="s">
        <v>100</v>
      </c>
      <c r="S960" s="102"/>
      <c r="T960"/>
    </row>
    <row r="961" spans="1:20" s="57" customFormat="1" ht="15" customHeight="1" x14ac:dyDescent="0.3">
      <c r="A961" s="166">
        <v>2023</v>
      </c>
      <c r="B961" s="141">
        <v>5511</v>
      </c>
      <c r="C961" s="140" t="s">
        <v>3161</v>
      </c>
      <c r="D961" s="231" t="str">
        <f t="shared" si="34"/>
        <v>EL5511-ST</v>
      </c>
      <c r="E961" s="142" t="s">
        <v>3162</v>
      </c>
      <c r="F961" s="142" t="s">
        <v>488</v>
      </c>
      <c r="G961" s="143" t="s">
        <v>2597</v>
      </c>
      <c r="H961" s="244">
        <v>13.99</v>
      </c>
      <c r="I961" s="159">
        <v>1</v>
      </c>
      <c r="J961" s="159"/>
      <c r="K961" s="160"/>
      <c r="L961" s="161"/>
      <c r="M961" s="162"/>
      <c r="N961" s="159">
        <v>889851293751</v>
      </c>
      <c r="O961" s="153" t="s">
        <v>150</v>
      </c>
      <c r="P961" s="181" t="s">
        <v>3163</v>
      </c>
      <c r="Q961" s="153" t="s">
        <v>3131</v>
      </c>
      <c r="R961" s="153" t="s">
        <v>100</v>
      </c>
      <c r="S961" s="33" t="e">
        <v>#N/A</v>
      </c>
      <c r="T961"/>
    </row>
    <row r="962" spans="1:20" s="57" customFormat="1" ht="15" customHeight="1" x14ac:dyDescent="0.3">
      <c r="A962" s="166">
        <v>2023</v>
      </c>
      <c r="B962" s="141">
        <v>453557</v>
      </c>
      <c r="C962" s="140" t="s">
        <v>3213</v>
      </c>
      <c r="D962" s="231" t="str">
        <f t="shared" si="34"/>
        <v>EL453557-ST</v>
      </c>
      <c r="E962" s="142" t="s">
        <v>3214</v>
      </c>
      <c r="F962" s="142" t="s">
        <v>488</v>
      </c>
      <c r="G962" s="143" t="s">
        <v>2597</v>
      </c>
      <c r="H962" s="244">
        <v>19.989999999999998</v>
      </c>
      <c r="I962" s="159">
        <v>1</v>
      </c>
      <c r="J962" s="159"/>
      <c r="K962" s="160"/>
      <c r="L962" s="161"/>
      <c r="M962" s="162"/>
      <c r="N962" s="159">
        <v>889851290378</v>
      </c>
      <c r="O962" s="153" t="s">
        <v>150</v>
      </c>
      <c r="P962" s="181" t="s">
        <v>3215</v>
      </c>
      <c r="Q962" s="153" t="s">
        <v>3200</v>
      </c>
      <c r="R962" s="153" t="s">
        <v>100</v>
      </c>
      <c r="S962" s="33" t="e">
        <v>#N/A</v>
      </c>
      <c r="T962"/>
    </row>
    <row r="963" spans="1:20" s="57" customFormat="1" ht="15" customHeight="1" x14ac:dyDescent="0.3">
      <c r="A963" s="166">
        <v>2020</v>
      </c>
      <c r="B963" s="141">
        <v>430020</v>
      </c>
      <c r="C963" s="141" t="s">
        <v>3207</v>
      </c>
      <c r="D963" s="231" t="str">
        <f t="shared" si="34"/>
        <v>EL430020-ST</v>
      </c>
      <c r="E963" s="142" t="s">
        <v>3208</v>
      </c>
      <c r="F963" s="142" t="s">
        <v>488</v>
      </c>
      <c r="G963" s="142" t="s">
        <v>2597</v>
      </c>
      <c r="H963" s="244">
        <v>4.5</v>
      </c>
      <c r="I963" s="159">
        <v>3</v>
      </c>
      <c r="J963" s="159">
        <v>96</v>
      </c>
      <c r="K963" s="160"/>
      <c r="L963" s="161"/>
      <c r="M963" s="162"/>
      <c r="N963" s="159">
        <v>618480041613</v>
      </c>
      <c r="O963" s="153" t="s">
        <v>104</v>
      </c>
      <c r="P963" s="178" t="s">
        <v>3209</v>
      </c>
      <c r="Q963" s="153" t="s">
        <v>3200</v>
      </c>
      <c r="R963" s="153" t="s">
        <v>100</v>
      </c>
      <c r="S963" s="102">
        <v>71505</v>
      </c>
      <c r="T963"/>
    </row>
    <row r="964" spans="1:20" s="57" customFormat="1" ht="15" customHeight="1" x14ac:dyDescent="0.3">
      <c r="A964" s="166">
        <v>2020</v>
      </c>
      <c r="B964" s="141">
        <v>430015</v>
      </c>
      <c r="C964" s="141" t="s">
        <v>3204</v>
      </c>
      <c r="D964" s="231" t="str">
        <f t="shared" si="34"/>
        <v>EL430015-ST</v>
      </c>
      <c r="E964" s="142" t="s">
        <v>3205</v>
      </c>
      <c r="F964" s="142" t="s">
        <v>488</v>
      </c>
      <c r="G964" s="142" t="s">
        <v>2597</v>
      </c>
      <c r="H964" s="244">
        <v>3.25</v>
      </c>
      <c r="I964" s="159">
        <v>3</v>
      </c>
      <c r="J964" s="159">
        <v>96</v>
      </c>
      <c r="K964" s="160"/>
      <c r="L964" s="161"/>
      <c r="M964" s="162"/>
      <c r="N964" s="159">
        <v>618480041873</v>
      </c>
      <c r="O964" s="153" t="s">
        <v>104</v>
      </c>
      <c r="P964" s="178" t="s">
        <v>3206</v>
      </c>
      <c r="Q964" s="153" t="s">
        <v>3200</v>
      </c>
      <c r="R964" s="153" t="s">
        <v>100</v>
      </c>
      <c r="S964" s="102">
        <v>71492</v>
      </c>
      <c r="T964"/>
    </row>
    <row r="965" spans="1:20" ht="15" customHeight="1" x14ac:dyDescent="0.3">
      <c r="A965" s="166">
        <v>2023</v>
      </c>
      <c r="B965" s="141">
        <v>251536</v>
      </c>
      <c r="C965" s="141" t="s">
        <v>3210</v>
      </c>
      <c r="D965" s="231" t="str">
        <f t="shared" si="34"/>
        <v>EL251536-ST</v>
      </c>
      <c r="E965" s="142" t="s">
        <v>3211</v>
      </c>
      <c r="F965" s="142" t="s">
        <v>488</v>
      </c>
      <c r="G965" s="142" t="s">
        <v>2597</v>
      </c>
      <c r="H965" s="244">
        <v>13.99</v>
      </c>
      <c r="I965" s="159">
        <v>3</v>
      </c>
      <c r="J965" s="159" t="s">
        <v>303</v>
      </c>
      <c r="L965" s="161"/>
      <c r="N965" s="159">
        <v>889851224458</v>
      </c>
      <c r="O965" s="153" t="s">
        <v>104</v>
      </c>
      <c r="P965" s="178" t="s">
        <v>3212</v>
      </c>
      <c r="Q965" s="153" t="s">
        <v>3200</v>
      </c>
      <c r="R965" s="153" t="s">
        <v>100</v>
      </c>
      <c r="S965" s="102">
        <v>81519</v>
      </c>
    </row>
    <row r="966" spans="1:20" s="57" customFormat="1" ht="15" customHeight="1" x14ac:dyDescent="0.3">
      <c r="A966" s="166">
        <v>2016</v>
      </c>
      <c r="B966" s="141">
        <v>200031</v>
      </c>
      <c r="C966" s="141" t="s">
        <v>3197</v>
      </c>
      <c r="D966" s="231" t="str">
        <f t="shared" si="34"/>
        <v>EL200031-ST</v>
      </c>
      <c r="E966" s="142" t="s">
        <v>3198</v>
      </c>
      <c r="F966" s="142" t="s">
        <v>488</v>
      </c>
      <c r="G966" s="142" t="s">
        <v>2597</v>
      </c>
      <c r="H966" s="244">
        <v>14.99</v>
      </c>
      <c r="I966" s="159">
        <v>3</v>
      </c>
      <c r="J966" s="159">
        <v>48</v>
      </c>
      <c r="K966" s="160"/>
      <c r="L966" s="161"/>
      <c r="M966" s="162">
        <v>66</v>
      </c>
      <c r="N966" s="159">
        <v>618480030228</v>
      </c>
      <c r="O966" s="153" t="s">
        <v>104</v>
      </c>
      <c r="P966" s="178" t="s">
        <v>3199</v>
      </c>
      <c r="Q966" s="153" t="s">
        <v>3200</v>
      </c>
      <c r="R966" s="153" t="s">
        <v>100</v>
      </c>
      <c r="S966" s="102">
        <v>69095</v>
      </c>
      <c r="T966"/>
    </row>
    <row r="967" spans="1:20" s="57" customFormat="1" ht="15" customHeight="1" x14ac:dyDescent="0.3">
      <c r="A967" s="166">
        <v>2002</v>
      </c>
      <c r="B967" s="141">
        <v>200030</v>
      </c>
      <c r="C967" s="141" t="s">
        <v>3220</v>
      </c>
      <c r="D967" s="231" t="str">
        <f t="shared" si="34"/>
        <v>EL200030-ST</v>
      </c>
      <c r="E967" s="142" t="s">
        <v>3221</v>
      </c>
      <c r="F967" s="142" t="s">
        <v>488</v>
      </c>
      <c r="G967" s="142" t="s">
        <v>2597</v>
      </c>
      <c r="H967" s="244">
        <v>14.99</v>
      </c>
      <c r="I967" s="159">
        <v>3</v>
      </c>
      <c r="J967" s="159">
        <v>24</v>
      </c>
      <c r="K967" s="160"/>
      <c r="L967" s="161"/>
      <c r="M967" s="162">
        <v>8</v>
      </c>
      <c r="N967" s="159">
        <v>618480852974</v>
      </c>
      <c r="O967" s="153" t="s">
        <v>104</v>
      </c>
      <c r="P967" s="178" t="s">
        <v>3222</v>
      </c>
      <c r="Q967" s="153" t="s">
        <v>3200</v>
      </c>
      <c r="R967" s="153" t="s">
        <v>100</v>
      </c>
      <c r="S967" s="102">
        <v>18192</v>
      </c>
      <c r="T967"/>
    </row>
    <row r="968" spans="1:20" s="57" customFormat="1" ht="15" customHeight="1" x14ac:dyDescent="0.3">
      <c r="A968" s="166">
        <v>2020</v>
      </c>
      <c r="B968" s="141">
        <v>200029</v>
      </c>
      <c r="C968" s="141" t="s">
        <v>3201</v>
      </c>
      <c r="D968" s="231" t="str">
        <f t="shared" si="34"/>
        <v>EL200029-ST</v>
      </c>
      <c r="E968" s="142" t="s">
        <v>3202</v>
      </c>
      <c r="F968" s="142" t="s">
        <v>488</v>
      </c>
      <c r="G968" s="142" t="s">
        <v>2597</v>
      </c>
      <c r="H968" s="244">
        <v>11.99</v>
      </c>
      <c r="I968" s="159">
        <v>3</v>
      </c>
      <c r="J968" s="159">
        <v>48</v>
      </c>
      <c r="K968" s="160"/>
      <c r="L968" s="161"/>
      <c r="M968" s="162"/>
      <c r="N968" s="159">
        <v>618480041866</v>
      </c>
      <c r="O968" s="153" t="s">
        <v>104</v>
      </c>
      <c r="P968" s="178" t="s">
        <v>3203</v>
      </c>
      <c r="Q968" s="153" t="s">
        <v>3200</v>
      </c>
      <c r="R968" s="153" t="s">
        <v>100</v>
      </c>
      <c r="S968" s="102">
        <v>71488</v>
      </c>
      <c r="T968"/>
    </row>
    <row r="969" spans="1:20" s="57" customFormat="1" ht="15" customHeight="1" x14ac:dyDescent="0.3">
      <c r="A969" s="230">
        <v>2025</v>
      </c>
      <c r="B969" s="141">
        <v>95075</v>
      </c>
      <c r="C969" s="141" t="s">
        <v>3216</v>
      </c>
      <c r="D969" s="234" t="str">
        <f t="shared" si="34"/>
        <v>EL95075-ST</v>
      </c>
      <c r="E969" s="142" t="s">
        <v>3217</v>
      </c>
      <c r="F969" s="142" t="s">
        <v>488</v>
      </c>
      <c r="G969" s="142" t="s">
        <v>3037</v>
      </c>
      <c r="H969" s="245">
        <v>31.99</v>
      </c>
      <c r="I969" s="166">
        <v>3</v>
      </c>
      <c r="J969" s="166"/>
      <c r="K969" s="160"/>
      <c r="L969" s="170"/>
      <c r="M969" s="162"/>
      <c r="N969" s="169">
        <v>889851427811</v>
      </c>
      <c r="O969" s="153" t="s">
        <v>3218</v>
      </c>
      <c r="P969" s="216" t="s">
        <v>3219</v>
      </c>
      <c r="Q969" s="142" t="s">
        <v>3200</v>
      </c>
      <c r="R969" s="142" t="s">
        <v>157</v>
      </c>
      <c r="S969" s="102"/>
      <c r="T969"/>
    </row>
    <row r="970" spans="1:20" s="57" customFormat="1" ht="15" customHeight="1" x14ac:dyDescent="0.3">
      <c r="A970" s="166">
        <v>2021</v>
      </c>
      <c r="B970" s="141">
        <v>451314</v>
      </c>
      <c r="C970" s="141" t="s">
        <v>3228</v>
      </c>
      <c r="D970" s="231" t="str">
        <f t="shared" si="34"/>
        <v>EL451314-ST</v>
      </c>
      <c r="E970" s="142" t="s">
        <v>3229</v>
      </c>
      <c r="F970" s="142" t="s">
        <v>488</v>
      </c>
      <c r="G970" s="142" t="s">
        <v>2597</v>
      </c>
      <c r="H970" s="244">
        <v>11.99</v>
      </c>
      <c r="I970" s="159">
        <v>3</v>
      </c>
      <c r="J970" s="159">
        <v>36</v>
      </c>
      <c r="K970" s="160"/>
      <c r="L970" s="161"/>
      <c r="M970" s="162"/>
      <c r="N970" s="159">
        <v>618480045093</v>
      </c>
      <c r="O970" s="153" t="s">
        <v>104</v>
      </c>
      <c r="P970" s="178" t="s">
        <v>3230</v>
      </c>
      <c r="Q970" s="153" t="s">
        <v>3227</v>
      </c>
      <c r="R970" s="153" t="s">
        <v>100</v>
      </c>
      <c r="S970" s="102">
        <v>71247</v>
      </c>
      <c r="T970"/>
    </row>
    <row r="971" spans="1:20" s="57" customFormat="1" ht="15" customHeight="1" x14ac:dyDescent="0.3">
      <c r="A971" s="166">
        <v>2006</v>
      </c>
      <c r="B971" s="141">
        <v>440500</v>
      </c>
      <c r="C971" s="141" t="s">
        <v>3237</v>
      </c>
      <c r="D971" s="231" t="str">
        <f t="shared" si="34"/>
        <v>EL440500-ST</v>
      </c>
      <c r="E971" s="142" t="s">
        <v>3238</v>
      </c>
      <c r="F971" s="142" t="s">
        <v>488</v>
      </c>
      <c r="G971" s="142" t="s">
        <v>2597</v>
      </c>
      <c r="H971" s="244">
        <v>5.75</v>
      </c>
      <c r="I971" s="159">
        <v>3</v>
      </c>
      <c r="J971" s="159">
        <v>96</v>
      </c>
      <c r="K971" s="160"/>
      <c r="L971" s="161"/>
      <c r="M971" s="162"/>
      <c r="N971" s="159">
        <v>618480230185</v>
      </c>
      <c r="O971" s="153" t="s">
        <v>104</v>
      </c>
      <c r="P971" s="178" t="s">
        <v>3239</v>
      </c>
      <c r="Q971" s="153" t="s">
        <v>3227</v>
      </c>
      <c r="R971" s="153" t="s">
        <v>100</v>
      </c>
      <c r="S971" s="102">
        <v>18127</v>
      </c>
      <c r="T971"/>
    </row>
    <row r="972" spans="1:20" s="57" customFormat="1" ht="15" customHeight="1" x14ac:dyDescent="0.3">
      <c r="A972" s="166">
        <v>2007</v>
      </c>
      <c r="B972" s="141">
        <v>410630</v>
      </c>
      <c r="C972" s="141" t="s">
        <v>3231</v>
      </c>
      <c r="D972" s="231" t="str">
        <f t="shared" si="34"/>
        <v>EL410630-ST</v>
      </c>
      <c r="E972" s="142" t="s">
        <v>3232</v>
      </c>
      <c r="F972" s="142" t="s">
        <v>488</v>
      </c>
      <c r="G972" s="142" t="s">
        <v>2597</v>
      </c>
      <c r="H972" s="244">
        <v>18.989999999999998</v>
      </c>
      <c r="I972" s="159">
        <v>3</v>
      </c>
      <c r="J972" s="159">
        <v>24</v>
      </c>
      <c r="K972" s="160"/>
      <c r="L972" s="161"/>
      <c r="M972" s="38"/>
      <c r="N972" s="159">
        <v>618480910148</v>
      </c>
      <c r="O972" s="153" t="s">
        <v>104</v>
      </c>
      <c r="P972" s="178" t="s">
        <v>3233</v>
      </c>
      <c r="Q972" s="153" t="s">
        <v>3227</v>
      </c>
      <c r="R972" s="153" t="s">
        <v>100</v>
      </c>
      <c r="S972" s="102">
        <v>3501</v>
      </c>
      <c r="T972"/>
    </row>
    <row r="973" spans="1:20" s="57" customFormat="1" ht="15" customHeight="1" x14ac:dyDescent="0.3">
      <c r="A973" s="166">
        <v>2021</v>
      </c>
      <c r="B973" s="141">
        <v>337901</v>
      </c>
      <c r="C973" s="141" t="s">
        <v>3234</v>
      </c>
      <c r="D973" s="231" t="str">
        <f t="shared" si="34"/>
        <v>EL337901-ST</v>
      </c>
      <c r="E973" s="142" t="s">
        <v>3235</v>
      </c>
      <c r="F973" s="142" t="s">
        <v>488</v>
      </c>
      <c r="G973" s="142" t="s">
        <v>2597</v>
      </c>
      <c r="H973" s="244">
        <v>5.75</v>
      </c>
      <c r="I973" s="159">
        <v>6</v>
      </c>
      <c r="J973" s="159">
        <v>288</v>
      </c>
      <c r="K973" s="160"/>
      <c r="L973" s="161"/>
      <c r="M973" s="38"/>
      <c r="N973" s="159">
        <v>618480046342</v>
      </c>
      <c r="O973" s="153" t="s">
        <v>104</v>
      </c>
      <c r="P973" s="178" t="s">
        <v>3236</v>
      </c>
      <c r="Q973" s="153" t="s">
        <v>3227</v>
      </c>
      <c r="R973" s="153" t="s">
        <v>100</v>
      </c>
      <c r="S973" s="102">
        <v>72272</v>
      </c>
      <c r="T973"/>
    </row>
    <row r="974" spans="1:20" s="57" customFormat="1" ht="15" customHeight="1" x14ac:dyDescent="0.3">
      <c r="A974" s="166">
        <v>2021</v>
      </c>
      <c r="B974" s="141">
        <v>327430</v>
      </c>
      <c r="C974" s="141" t="s">
        <v>3240</v>
      </c>
      <c r="D974" s="231" t="str">
        <f t="shared" si="34"/>
        <v>EL327430-ST</v>
      </c>
      <c r="E974" s="142" t="s">
        <v>3241</v>
      </c>
      <c r="F974" s="142" t="s">
        <v>488</v>
      </c>
      <c r="G974" s="142" t="s">
        <v>2597</v>
      </c>
      <c r="H974" s="244">
        <v>5.75</v>
      </c>
      <c r="I974" s="159">
        <v>6</v>
      </c>
      <c r="J974" s="159">
        <v>288</v>
      </c>
      <c r="K974" s="160"/>
      <c r="L974" s="161"/>
      <c r="M974" s="162"/>
      <c r="N974" s="159">
        <v>618480284010</v>
      </c>
      <c r="O974" s="153" t="s">
        <v>104</v>
      </c>
      <c r="P974" s="178" t="s">
        <v>3242</v>
      </c>
      <c r="Q974" s="153" t="s">
        <v>3227</v>
      </c>
      <c r="R974" s="153" t="s">
        <v>100</v>
      </c>
      <c r="S974" s="102">
        <v>72269</v>
      </c>
      <c r="T974"/>
    </row>
    <row r="975" spans="1:20" s="57" customFormat="1" ht="15" customHeight="1" x14ac:dyDescent="0.3">
      <c r="A975" s="166">
        <v>2005</v>
      </c>
      <c r="B975" s="141">
        <v>300831</v>
      </c>
      <c r="C975" s="141" t="s">
        <v>3249</v>
      </c>
      <c r="D975" s="231" t="str">
        <f t="shared" si="34"/>
        <v>EL300831-ST</v>
      </c>
      <c r="E975" s="142" t="s">
        <v>3250</v>
      </c>
      <c r="F975" s="142" t="s">
        <v>488</v>
      </c>
      <c r="G975" s="142" t="s">
        <v>3225</v>
      </c>
      <c r="H975" s="244">
        <v>9.5</v>
      </c>
      <c r="I975" s="159">
        <v>6</v>
      </c>
      <c r="J975" s="159">
        <v>120</v>
      </c>
      <c r="K975" s="160"/>
      <c r="L975" s="161"/>
      <c r="M975" s="38">
        <v>11</v>
      </c>
      <c r="N975" s="159">
        <v>618480283020</v>
      </c>
      <c r="O975" s="153" t="s">
        <v>104</v>
      </c>
      <c r="P975" s="178" t="s">
        <v>3251</v>
      </c>
      <c r="Q975" s="153" t="s">
        <v>3227</v>
      </c>
      <c r="R975" s="153" t="s">
        <v>100</v>
      </c>
      <c r="S975" s="102">
        <v>18156</v>
      </c>
      <c r="T975"/>
    </row>
    <row r="976" spans="1:20" s="57" customFormat="1" ht="15" customHeight="1" x14ac:dyDescent="0.3">
      <c r="A976" s="166">
        <v>2005</v>
      </c>
      <c r="B976" s="141">
        <v>300830</v>
      </c>
      <c r="C976" s="141" t="s">
        <v>3246</v>
      </c>
      <c r="D976" s="231" t="str">
        <f t="shared" si="34"/>
        <v>EL300830-ST</v>
      </c>
      <c r="E976" s="142" t="s">
        <v>3247</v>
      </c>
      <c r="F976" s="142" t="s">
        <v>488</v>
      </c>
      <c r="G976" s="142" t="s">
        <v>3225</v>
      </c>
      <c r="H976" s="244">
        <v>9.5</v>
      </c>
      <c r="I976" s="159">
        <v>6</v>
      </c>
      <c r="J976" s="159">
        <v>120</v>
      </c>
      <c r="K976" s="160"/>
      <c r="L976" s="161"/>
      <c r="M976" s="162">
        <v>19</v>
      </c>
      <c r="N976" s="159">
        <v>618480283013</v>
      </c>
      <c r="O976" s="153" t="s">
        <v>104</v>
      </c>
      <c r="P976" s="178" t="s">
        <v>3248</v>
      </c>
      <c r="Q976" s="153" t="s">
        <v>3227</v>
      </c>
      <c r="R976" s="153" t="s">
        <v>100</v>
      </c>
      <c r="S976" s="102">
        <v>18157</v>
      </c>
      <c r="T976"/>
    </row>
    <row r="977" spans="1:20" s="57" customFormat="1" ht="15" customHeight="1" x14ac:dyDescent="0.3">
      <c r="A977" s="166">
        <v>2011</v>
      </c>
      <c r="B977" s="141">
        <v>290140</v>
      </c>
      <c r="C977" s="141" t="s">
        <v>3243</v>
      </c>
      <c r="D977" s="231" t="str">
        <f t="shared" si="34"/>
        <v>EL290140-ST</v>
      </c>
      <c r="E977" s="142" t="s">
        <v>3244</v>
      </c>
      <c r="F977" s="142" t="s">
        <v>488</v>
      </c>
      <c r="G977" s="142" t="s">
        <v>3225</v>
      </c>
      <c r="H977" s="244">
        <v>10.75</v>
      </c>
      <c r="I977" s="159">
        <v>3</v>
      </c>
      <c r="J977" s="159">
        <v>48</v>
      </c>
      <c r="K977" s="160"/>
      <c r="L977" s="161"/>
      <c r="M977" s="162"/>
      <c r="N977" s="159">
        <v>618480131031</v>
      </c>
      <c r="O977" s="153" t="s">
        <v>104</v>
      </c>
      <c r="P977" s="178" t="s">
        <v>3245</v>
      </c>
      <c r="Q977" s="153" t="s">
        <v>3227</v>
      </c>
      <c r="R977" s="153" t="s">
        <v>100</v>
      </c>
      <c r="S977" s="102">
        <v>3394</v>
      </c>
      <c r="T977"/>
    </row>
    <row r="978" spans="1:20" s="57" customFormat="1" ht="15" customHeight="1" x14ac:dyDescent="0.3">
      <c r="A978" s="166">
        <v>2005</v>
      </c>
      <c r="B978" s="141">
        <v>290131</v>
      </c>
      <c r="C978" s="141" t="s">
        <v>3223</v>
      </c>
      <c r="D978" s="231" t="str">
        <f t="shared" si="34"/>
        <v>EL290131-ST</v>
      </c>
      <c r="E978" s="142" t="s">
        <v>3224</v>
      </c>
      <c r="F978" s="142" t="s">
        <v>488</v>
      </c>
      <c r="G978" s="142" t="s">
        <v>3225</v>
      </c>
      <c r="H978" s="244">
        <v>14.99</v>
      </c>
      <c r="I978" s="159">
        <v>3</v>
      </c>
      <c r="J978" s="159">
        <v>48</v>
      </c>
      <c r="K978" s="160"/>
      <c r="L978" s="161"/>
      <c r="M978" s="162">
        <v>56</v>
      </c>
      <c r="N978" s="159">
        <v>618480310528</v>
      </c>
      <c r="O978" s="153" t="s">
        <v>104</v>
      </c>
      <c r="P978" s="178" t="s">
        <v>3226</v>
      </c>
      <c r="Q978" s="153" t="s">
        <v>3227</v>
      </c>
      <c r="R978" s="153" t="s">
        <v>100</v>
      </c>
      <c r="S978" s="102">
        <v>18171</v>
      </c>
      <c r="T978"/>
    </row>
    <row r="979" spans="1:20" s="57" customFormat="1" ht="15" customHeight="1" x14ac:dyDescent="0.3">
      <c r="A979" s="166">
        <v>2023</v>
      </c>
      <c r="B979" s="141">
        <v>453558</v>
      </c>
      <c r="C979" s="140" t="s">
        <v>3260</v>
      </c>
      <c r="D979" s="231" t="str">
        <f t="shared" si="34"/>
        <v>EL453558-ST</v>
      </c>
      <c r="E979" s="142" t="s">
        <v>3261</v>
      </c>
      <c r="F979" s="142" t="s">
        <v>488</v>
      </c>
      <c r="G979" s="143" t="s">
        <v>2597</v>
      </c>
      <c r="H979" s="244">
        <v>19.989999999999998</v>
      </c>
      <c r="I979" s="159">
        <v>1</v>
      </c>
      <c r="J979" s="159"/>
      <c r="K979" s="160"/>
      <c r="L979" s="161"/>
      <c r="M979" s="162"/>
      <c r="N979" s="159">
        <v>889851291115</v>
      </c>
      <c r="O979" s="153" t="s">
        <v>308</v>
      </c>
      <c r="P979" s="181" t="s">
        <v>3262</v>
      </c>
      <c r="Q979" s="153" t="s">
        <v>3256</v>
      </c>
      <c r="R979" s="153" t="s">
        <v>100</v>
      </c>
      <c r="S979" s="33" t="e">
        <v>#N/A</v>
      </c>
      <c r="T979"/>
    </row>
    <row r="980" spans="1:20" s="57" customFormat="1" ht="15" customHeight="1" x14ac:dyDescent="0.3">
      <c r="A980" s="166">
        <v>2023</v>
      </c>
      <c r="B980" s="141">
        <v>453556</v>
      </c>
      <c r="C980" s="140" t="s">
        <v>3257</v>
      </c>
      <c r="D980" s="231" t="str">
        <f t="shared" si="34"/>
        <v>EL453556-ST</v>
      </c>
      <c r="E980" s="142" t="s">
        <v>3258</v>
      </c>
      <c r="F980" s="142" t="s">
        <v>488</v>
      </c>
      <c r="G980" s="143" t="s">
        <v>2597</v>
      </c>
      <c r="H980" s="244">
        <v>19.989999999999998</v>
      </c>
      <c r="I980" s="159">
        <v>1</v>
      </c>
      <c r="J980" s="159"/>
      <c r="K980" s="160"/>
      <c r="L980" s="161"/>
      <c r="M980" s="162"/>
      <c r="N980" s="159">
        <v>889851290019</v>
      </c>
      <c r="O980" s="153" t="s">
        <v>150</v>
      </c>
      <c r="P980" s="181" t="s">
        <v>3259</v>
      </c>
      <c r="Q980" s="153" t="s">
        <v>3256</v>
      </c>
      <c r="R980" s="153" t="s">
        <v>100</v>
      </c>
      <c r="S980" s="33" t="e">
        <v>#N/A</v>
      </c>
      <c r="T980"/>
    </row>
    <row r="981" spans="1:20" s="57" customFormat="1" ht="15" customHeight="1" x14ac:dyDescent="0.3">
      <c r="A981" s="166">
        <v>2024</v>
      </c>
      <c r="B981" s="141">
        <v>4968</v>
      </c>
      <c r="C981" s="141" t="s">
        <v>3252</v>
      </c>
      <c r="D981" s="231" t="str">
        <f t="shared" si="34"/>
        <v>EL4968-ST</v>
      </c>
      <c r="E981" s="142" t="s">
        <v>3253</v>
      </c>
      <c r="F981" s="142" t="s">
        <v>488</v>
      </c>
      <c r="G981" s="142" t="s">
        <v>3254</v>
      </c>
      <c r="H981" s="245">
        <v>19.989999999999998</v>
      </c>
      <c r="I981" s="166">
        <v>1</v>
      </c>
      <c r="J981" s="166"/>
      <c r="K981" s="160"/>
      <c r="L981" s="170"/>
      <c r="M981" s="162"/>
      <c r="N981" s="169">
        <v>889851289488</v>
      </c>
      <c r="O981" s="153" t="s">
        <v>320</v>
      </c>
      <c r="P981" s="181" t="s">
        <v>3255</v>
      </c>
      <c r="Q981" s="153" t="s">
        <v>3256</v>
      </c>
      <c r="R981" s="142" t="s">
        <v>161</v>
      </c>
      <c r="S981" s="102"/>
      <c r="T981"/>
    </row>
    <row r="982" spans="1:20" s="57" customFormat="1" ht="15" customHeight="1" x14ac:dyDescent="0.3">
      <c r="A982" s="230">
        <v>2025</v>
      </c>
      <c r="B982" s="140" t="s">
        <v>3310</v>
      </c>
      <c r="C982" s="141" t="s">
        <v>3311</v>
      </c>
      <c r="D982" s="234" t="str">
        <f t="shared" si="34"/>
        <v>EL9039-ST</v>
      </c>
      <c r="E982" s="142" t="s">
        <v>3312</v>
      </c>
      <c r="F982" s="142" t="s">
        <v>488</v>
      </c>
      <c r="G982" s="142" t="s">
        <v>3037</v>
      </c>
      <c r="H982" s="245">
        <v>12.99</v>
      </c>
      <c r="I982" s="166">
        <v>3</v>
      </c>
      <c r="J982" s="166"/>
      <c r="K982" s="160"/>
      <c r="L982" s="170"/>
      <c r="M982" s="162"/>
      <c r="N982" s="169">
        <v>889851072882</v>
      </c>
      <c r="O982" s="153" t="s">
        <v>104</v>
      </c>
      <c r="P982" s="216" t="s">
        <v>3313</v>
      </c>
      <c r="Q982" s="219" t="s">
        <v>3266</v>
      </c>
      <c r="R982" s="142" t="s">
        <v>157</v>
      </c>
      <c r="S982" s="102"/>
      <c r="T982"/>
    </row>
    <row r="983" spans="1:20" s="57" customFormat="1" ht="15" customHeight="1" x14ac:dyDescent="0.3">
      <c r="A983" s="229">
        <v>2025</v>
      </c>
      <c r="B983" s="240" t="s">
        <v>3308</v>
      </c>
      <c r="C983" s="220" t="s">
        <v>3306</v>
      </c>
      <c r="D983" s="231" t="str">
        <f>HYPERLINK(Q983,C983)</f>
        <v>EL5169-ST</v>
      </c>
      <c r="E983" s="32" t="s">
        <v>3309</v>
      </c>
      <c r="F983" s="208" t="s">
        <v>488</v>
      </c>
      <c r="G983" s="209" t="s">
        <v>3037</v>
      </c>
      <c r="H983" s="236">
        <v>15.75</v>
      </c>
      <c r="I983" s="210">
        <v>1</v>
      </c>
      <c r="J983" s="33"/>
      <c r="K983" s="33"/>
      <c r="L983" s="205"/>
      <c r="M983" s="206"/>
      <c r="N983" s="38">
        <v>889851287224</v>
      </c>
      <c r="O983" s="200" t="s">
        <v>104</v>
      </c>
      <c r="P983" s="216" t="s">
        <v>3307</v>
      </c>
      <c r="Q983" s="153" t="s">
        <v>3266</v>
      </c>
      <c r="R983" s="201" t="s">
        <v>57</v>
      </c>
      <c r="S983" s="32"/>
      <c r="T983"/>
    </row>
    <row r="984" spans="1:20" s="57" customFormat="1" ht="15" customHeight="1" x14ac:dyDescent="0.3">
      <c r="A984" s="166">
        <v>2023</v>
      </c>
      <c r="B984" s="141">
        <v>453529</v>
      </c>
      <c r="C984" s="140" t="s">
        <v>3297</v>
      </c>
      <c r="D984" s="231" t="str">
        <f t="shared" ref="D984:D1047" si="35">HYPERLINK(P984,C984)</f>
        <v>EL453529-ST</v>
      </c>
      <c r="E984" s="142" t="s">
        <v>3298</v>
      </c>
      <c r="F984" s="142" t="s">
        <v>488</v>
      </c>
      <c r="G984" s="143" t="s">
        <v>2597</v>
      </c>
      <c r="H984" s="244">
        <v>15.75</v>
      </c>
      <c r="I984" s="159">
        <v>1</v>
      </c>
      <c r="J984" s="159"/>
      <c r="K984" s="160"/>
      <c r="L984" s="163"/>
      <c r="M984" s="162"/>
      <c r="N984" s="159">
        <v>889851265512</v>
      </c>
      <c r="O984" s="153" t="s">
        <v>324</v>
      </c>
      <c r="P984" s="217" t="s">
        <v>3299</v>
      </c>
      <c r="Q984" s="153" t="s">
        <v>3266</v>
      </c>
      <c r="R984" s="153" t="s">
        <v>100</v>
      </c>
      <c r="S984" s="33" t="e">
        <v>#N/A</v>
      </c>
      <c r="T984"/>
    </row>
    <row r="985" spans="1:20" s="57" customFormat="1" ht="15" customHeight="1" x14ac:dyDescent="0.3">
      <c r="A985" s="166">
        <v>2023</v>
      </c>
      <c r="B985" s="141">
        <v>453359</v>
      </c>
      <c r="C985" s="141" t="s">
        <v>3279</v>
      </c>
      <c r="D985" s="231" t="str">
        <f t="shared" si="35"/>
        <v>EL453359-ST</v>
      </c>
      <c r="E985" s="142" t="s">
        <v>3280</v>
      </c>
      <c r="F985" s="142" t="s">
        <v>488</v>
      </c>
      <c r="G985" s="142" t="s">
        <v>2597</v>
      </c>
      <c r="H985" s="244">
        <v>15.75</v>
      </c>
      <c r="I985" s="159">
        <v>3</v>
      </c>
      <c r="J985" s="159">
        <v>12</v>
      </c>
      <c r="K985" s="160"/>
      <c r="L985" s="161"/>
      <c r="M985" s="162"/>
      <c r="N985" s="159">
        <v>889851228975</v>
      </c>
      <c r="O985" s="153" t="s">
        <v>104</v>
      </c>
      <c r="P985" s="178" t="s">
        <v>3281</v>
      </c>
      <c r="Q985" s="153" t="s">
        <v>3266</v>
      </c>
      <c r="R985" s="153" t="s">
        <v>100</v>
      </c>
      <c r="S985" s="102">
        <v>82475</v>
      </c>
      <c r="T985"/>
    </row>
    <row r="986" spans="1:20" s="57" customFormat="1" ht="15" customHeight="1" x14ac:dyDescent="0.3">
      <c r="A986" s="166">
        <v>2023</v>
      </c>
      <c r="B986" s="141">
        <v>453358</v>
      </c>
      <c r="C986" s="141" t="s">
        <v>3276</v>
      </c>
      <c r="D986" s="231" t="str">
        <f t="shared" si="35"/>
        <v>EL453358-ST</v>
      </c>
      <c r="E986" s="142" t="s">
        <v>3277</v>
      </c>
      <c r="F986" s="142" t="s">
        <v>488</v>
      </c>
      <c r="G986" s="142" t="s">
        <v>2597</v>
      </c>
      <c r="H986" s="244">
        <v>15.75</v>
      </c>
      <c r="I986" s="159">
        <v>3</v>
      </c>
      <c r="J986" s="159">
        <v>12</v>
      </c>
      <c r="K986" s="160"/>
      <c r="L986" s="161"/>
      <c r="M986" s="162"/>
      <c r="N986" s="159">
        <v>889851228920</v>
      </c>
      <c r="O986" s="153" t="s">
        <v>104</v>
      </c>
      <c r="P986" s="178" t="s">
        <v>3278</v>
      </c>
      <c r="Q986" s="153" t="s">
        <v>3266</v>
      </c>
      <c r="R986" s="153" t="s">
        <v>100</v>
      </c>
      <c r="S986" s="102">
        <v>82474</v>
      </c>
      <c r="T986"/>
    </row>
    <row r="987" spans="1:20" s="57" customFormat="1" ht="15" customHeight="1" x14ac:dyDescent="0.3">
      <c r="A987" s="166">
        <v>2023</v>
      </c>
      <c r="B987" s="141">
        <v>453357</v>
      </c>
      <c r="C987" s="141" t="s">
        <v>3273</v>
      </c>
      <c r="D987" s="231" t="str">
        <f t="shared" si="35"/>
        <v>EL453357-ST</v>
      </c>
      <c r="E987" s="142" t="s">
        <v>3274</v>
      </c>
      <c r="F987" s="142" t="s">
        <v>488</v>
      </c>
      <c r="G987" s="142" t="s">
        <v>2597</v>
      </c>
      <c r="H987" s="244">
        <v>15.75</v>
      </c>
      <c r="I987" s="159">
        <v>3</v>
      </c>
      <c r="J987" s="159">
        <v>12</v>
      </c>
      <c r="K987" s="160"/>
      <c r="L987" s="161"/>
      <c r="M987" s="162"/>
      <c r="N987" s="159">
        <v>889851228876</v>
      </c>
      <c r="O987" s="153" t="s">
        <v>104</v>
      </c>
      <c r="P987" s="178" t="s">
        <v>3275</v>
      </c>
      <c r="Q987" s="153" t="s">
        <v>3266</v>
      </c>
      <c r="R987" s="153" t="s">
        <v>100</v>
      </c>
      <c r="S987" s="102">
        <v>82473</v>
      </c>
      <c r="T987"/>
    </row>
    <row r="988" spans="1:20" s="57" customFormat="1" ht="15" customHeight="1" x14ac:dyDescent="0.3">
      <c r="A988" s="166">
        <v>2023</v>
      </c>
      <c r="B988" s="141">
        <v>453353</v>
      </c>
      <c r="C988" s="141" t="s">
        <v>3267</v>
      </c>
      <c r="D988" s="231" t="str">
        <f t="shared" si="35"/>
        <v>EL453353-ST</v>
      </c>
      <c r="E988" s="142" t="s">
        <v>3268</v>
      </c>
      <c r="F988" s="142" t="s">
        <v>488</v>
      </c>
      <c r="G988" s="142" t="s">
        <v>2597</v>
      </c>
      <c r="H988" s="244">
        <v>15.75</v>
      </c>
      <c r="I988" s="159">
        <v>3</v>
      </c>
      <c r="J988" s="159">
        <v>12</v>
      </c>
      <c r="K988" s="160"/>
      <c r="L988" s="161"/>
      <c r="M988" s="162"/>
      <c r="N988" s="159">
        <v>889851226889</v>
      </c>
      <c r="O988" s="153" t="s">
        <v>104</v>
      </c>
      <c r="P988" s="178" t="s">
        <v>3269</v>
      </c>
      <c r="Q988" s="153" t="s">
        <v>3266</v>
      </c>
      <c r="R988" s="153" t="s">
        <v>100</v>
      </c>
      <c r="S988" s="102">
        <v>82472</v>
      </c>
      <c r="T988"/>
    </row>
    <row r="989" spans="1:20" s="57" customFormat="1" ht="15" customHeight="1" x14ac:dyDescent="0.3">
      <c r="A989" s="166">
        <v>2023</v>
      </c>
      <c r="B989" s="141">
        <v>453352</v>
      </c>
      <c r="C989" s="141" t="s">
        <v>3263</v>
      </c>
      <c r="D989" s="231" t="str">
        <f t="shared" si="35"/>
        <v>EL453352-ST</v>
      </c>
      <c r="E989" s="142" t="s">
        <v>3264</v>
      </c>
      <c r="F989" s="142" t="s">
        <v>488</v>
      </c>
      <c r="G989" s="142" t="s">
        <v>2597</v>
      </c>
      <c r="H989" s="244">
        <v>15.75</v>
      </c>
      <c r="I989" s="159">
        <v>3</v>
      </c>
      <c r="J989" s="159">
        <v>12</v>
      </c>
      <c r="K989" s="160"/>
      <c r="L989" s="161"/>
      <c r="M989" s="162"/>
      <c r="N989" s="159">
        <v>889851226834</v>
      </c>
      <c r="O989" s="153" t="s">
        <v>104</v>
      </c>
      <c r="P989" s="178" t="s">
        <v>3265</v>
      </c>
      <c r="Q989" s="153" t="s">
        <v>3266</v>
      </c>
      <c r="R989" s="153" t="s">
        <v>100</v>
      </c>
      <c r="S989" s="102">
        <v>82471</v>
      </c>
      <c r="T989"/>
    </row>
    <row r="990" spans="1:20" s="57" customFormat="1" ht="15" customHeight="1" x14ac:dyDescent="0.3">
      <c r="A990" s="166">
        <v>2023</v>
      </c>
      <c r="B990" s="141">
        <v>453226</v>
      </c>
      <c r="C990" s="141" t="s">
        <v>3303</v>
      </c>
      <c r="D990" s="231" t="str">
        <f t="shared" si="35"/>
        <v>EL453226-ST</v>
      </c>
      <c r="E990" s="142" t="s">
        <v>3304</v>
      </c>
      <c r="F990" s="142" t="s">
        <v>488</v>
      </c>
      <c r="G990" s="142" t="s">
        <v>2597</v>
      </c>
      <c r="H990" s="244">
        <v>15.75</v>
      </c>
      <c r="I990" s="159">
        <v>1</v>
      </c>
      <c r="J990" s="159"/>
      <c r="K990" s="160"/>
      <c r="L990" s="163"/>
      <c r="M990" s="162"/>
      <c r="N990" s="159">
        <v>889851236246</v>
      </c>
      <c r="O990" s="153" t="s">
        <v>104</v>
      </c>
      <c r="P990" s="180" t="s">
        <v>3305</v>
      </c>
      <c r="Q990" s="153" t="s">
        <v>3266</v>
      </c>
      <c r="R990" s="153" t="s">
        <v>100</v>
      </c>
      <c r="S990" s="33">
        <v>81527</v>
      </c>
      <c r="T990"/>
    </row>
    <row r="991" spans="1:20" s="57" customFormat="1" ht="15" customHeight="1" x14ac:dyDescent="0.3">
      <c r="A991" s="166">
        <v>2023</v>
      </c>
      <c r="B991" s="141">
        <v>453224</v>
      </c>
      <c r="C991" s="141" t="s">
        <v>3288</v>
      </c>
      <c r="D991" s="231" t="str">
        <f t="shared" si="35"/>
        <v>EL453224-ST</v>
      </c>
      <c r="E991" s="142" t="s">
        <v>3289</v>
      </c>
      <c r="F991" s="142" t="s">
        <v>488</v>
      </c>
      <c r="G991" s="142" t="s">
        <v>2597</v>
      </c>
      <c r="H991" s="244">
        <v>15.75</v>
      </c>
      <c r="I991" s="159">
        <v>1</v>
      </c>
      <c r="J991" s="159"/>
      <c r="K991" s="160"/>
      <c r="L991" s="163"/>
      <c r="M991" s="162"/>
      <c r="N991" s="159">
        <v>889851232903</v>
      </c>
      <c r="O991" s="153" t="s">
        <v>104</v>
      </c>
      <c r="P991" s="180" t="s">
        <v>3290</v>
      </c>
      <c r="Q991" s="153" t="s">
        <v>3266</v>
      </c>
      <c r="R991" s="153" t="s">
        <v>100</v>
      </c>
      <c r="S991" s="33">
        <v>81526</v>
      </c>
      <c r="T991"/>
    </row>
    <row r="992" spans="1:20" s="57" customFormat="1" ht="15" customHeight="1" x14ac:dyDescent="0.3">
      <c r="A992" s="166">
        <v>2023</v>
      </c>
      <c r="B992" s="141">
        <v>453223</v>
      </c>
      <c r="C992" s="141" t="s">
        <v>3285</v>
      </c>
      <c r="D992" s="231" t="str">
        <f t="shared" si="35"/>
        <v>EL453223-ST</v>
      </c>
      <c r="E992" s="142" t="s">
        <v>3286</v>
      </c>
      <c r="F992" s="142" t="s">
        <v>488</v>
      </c>
      <c r="G992" s="142" t="s">
        <v>2597</v>
      </c>
      <c r="H992" s="244">
        <v>15.75</v>
      </c>
      <c r="I992" s="159">
        <v>1</v>
      </c>
      <c r="J992" s="159"/>
      <c r="K992" s="160"/>
      <c r="L992" s="163"/>
      <c r="M992" s="162"/>
      <c r="N992" s="159">
        <v>889851232897</v>
      </c>
      <c r="O992" s="153" t="s">
        <v>104</v>
      </c>
      <c r="P992" s="180" t="s">
        <v>3287</v>
      </c>
      <c r="Q992" s="153" t="s">
        <v>3266</v>
      </c>
      <c r="R992" s="153" t="s">
        <v>100</v>
      </c>
      <c r="S992" s="33">
        <v>81525</v>
      </c>
      <c r="T992"/>
    </row>
    <row r="993" spans="1:20" ht="15" customHeight="1" x14ac:dyDescent="0.3">
      <c r="A993" s="166">
        <v>2023</v>
      </c>
      <c r="B993" s="141">
        <v>453222</v>
      </c>
      <c r="C993" s="141" t="s">
        <v>3282</v>
      </c>
      <c r="D993" s="231" t="str">
        <f t="shared" si="35"/>
        <v>EL453222-ST</v>
      </c>
      <c r="E993" s="142" t="s">
        <v>3283</v>
      </c>
      <c r="F993" s="142" t="s">
        <v>488</v>
      </c>
      <c r="G993" s="142" t="s">
        <v>2597</v>
      </c>
      <c r="H993" s="244">
        <v>15.75</v>
      </c>
      <c r="I993" s="159">
        <v>1</v>
      </c>
      <c r="J993" s="159"/>
      <c r="L993" s="163"/>
      <c r="N993" s="159">
        <v>889851232880</v>
      </c>
      <c r="O993" s="153" t="s">
        <v>104</v>
      </c>
      <c r="P993" s="180" t="s">
        <v>3284</v>
      </c>
      <c r="Q993" s="153" t="s">
        <v>3266</v>
      </c>
      <c r="R993" s="153" t="s">
        <v>100</v>
      </c>
      <c r="S993" s="33">
        <v>81524</v>
      </c>
    </row>
    <row r="994" spans="1:20" ht="15" customHeight="1" x14ac:dyDescent="0.3">
      <c r="A994" s="166">
        <v>2023</v>
      </c>
      <c r="B994" s="141">
        <v>453140</v>
      </c>
      <c r="C994" s="141" t="s">
        <v>3300</v>
      </c>
      <c r="D994" s="231" t="str">
        <f t="shared" si="35"/>
        <v>EL453140-ST</v>
      </c>
      <c r="E994" s="142" t="s">
        <v>3301</v>
      </c>
      <c r="F994" s="142" t="s">
        <v>488</v>
      </c>
      <c r="G994" s="142" t="s">
        <v>2597</v>
      </c>
      <c r="H994" s="244">
        <v>15.75</v>
      </c>
      <c r="I994" s="159">
        <v>1</v>
      </c>
      <c r="J994" s="159">
        <v>12</v>
      </c>
      <c r="L994" s="163"/>
      <c r="N994" s="159">
        <v>889851220221</v>
      </c>
      <c r="O994" s="153" t="s">
        <v>104</v>
      </c>
      <c r="P994" s="180" t="s">
        <v>3302</v>
      </c>
      <c r="Q994" s="153" t="s">
        <v>3266</v>
      </c>
      <c r="R994" s="153" t="s">
        <v>100</v>
      </c>
      <c r="S994" s="33" t="e">
        <v>#N/A</v>
      </c>
    </row>
    <row r="995" spans="1:20" s="57" customFormat="1" ht="15" customHeight="1" x14ac:dyDescent="0.3">
      <c r="A995" s="166">
        <v>2024</v>
      </c>
      <c r="B995" s="141">
        <v>5548</v>
      </c>
      <c r="C995" s="141" t="s">
        <v>3270</v>
      </c>
      <c r="D995" s="231" t="str">
        <f t="shared" si="35"/>
        <v>EL5548-ST</v>
      </c>
      <c r="E995" s="142" t="s">
        <v>3271</v>
      </c>
      <c r="F995" s="142" t="s">
        <v>488</v>
      </c>
      <c r="G995" s="142" t="s">
        <v>2597</v>
      </c>
      <c r="H995" s="245">
        <v>15.75</v>
      </c>
      <c r="I995" s="166">
        <v>3</v>
      </c>
      <c r="J995" s="166"/>
      <c r="K995" s="160"/>
      <c r="L995" s="170"/>
      <c r="M995" s="162"/>
      <c r="N995" s="169">
        <v>889851294123</v>
      </c>
      <c r="O995" s="153" t="s">
        <v>320</v>
      </c>
      <c r="P995" s="181" t="s">
        <v>3272</v>
      </c>
      <c r="Q995" s="153" t="s">
        <v>3266</v>
      </c>
      <c r="R995" s="142" t="s">
        <v>161</v>
      </c>
      <c r="S995" s="102"/>
      <c r="T995"/>
    </row>
    <row r="996" spans="1:20" s="57" customFormat="1" ht="15" customHeight="1" x14ac:dyDescent="0.3">
      <c r="A996" s="166">
        <v>2023</v>
      </c>
      <c r="B996" s="141">
        <v>5177</v>
      </c>
      <c r="C996" s="140" t="s">
        <v>3291</v>
      </c>
      <c r="D996" s="231" t="str">
        <f t="shared" si="35"/>
        <v>EL5177-ST</v>
      </c>
      <c r="E996" s="142" t="s">
        <v>3292</v>
      </c>
      <c r="F996" s="142" t="s">
        <v>488</v>
      </c>
      <c r="G996" s="143" t="s">
        <v>2597</v>
      </c>
      <c r="H996" s="244">
        <v>15.75</v>
      </c>
      <c r="I996" s="159">
        <v>1</v>
      </c>
      <c r="J996" s="159"/>
      <c r="K996" s="160"/>
      <c r="L996" s="163"/>
      <c r="M996" s="162"/>
      <c r="N996" s="159">
        <v>889851288023</v>
      </c>
      <c r="O996" s="153" t="s">
        <v>308</v>
      </c>
      <c r="P996" s="181" t="s">
        <v>3293</v>
      </c>
      <c r="Q996" s="153" t="s">
        <v>3266</v>
      </c>
      <c r="R996" s="153" t="s">
        <v>100</v>
      </c>
      <c r="S996" s="33" t="e">
        <v>#N/A</v>
      </c>
      <c r="T996"/>
    </row>
    <row r="997" spans="1:20" ht="15" customHeight="1" x14ac:dyDescent="0.3">
      <c r="A997" s="166">
        <v>2023</v>
      </c>
      <c r="B997" s="141">
        <v>5174</v>
      </c>
      <c r="C997" s="140" t="s">
        <v>3294</v>
      </c>
      <c r="D997" s="231" t="str">
        <f t="shared" si="35"/>
        <v>EL5174-ST</v>
      </c>
      <c r="E997" s="142" t="s">
        <v>3295</v>
      </c>
      <c r="F997" s="142" t="s">
        <v>488</v>
      </c>
      <c r="G997" s="143" t="s">
        <v>2597</v>
      </c>
      <c r="H997" s="244">
        <v>15.75</v>
      </c>
      <c r="I997" s="159">
        <v>1</v>
      </c>
      <c r="J997" s="159"/>
      <c r="L997" s="163"/>
      <c r="N997" s="159">
        <v>889851287408</v>
      </c>
      <c r="O997" s="153" t="s">
        <v>308</v>
      </c>
      <c r="P997" s="181" t="s">
        <v>3296</v>
      </c>
      <c r="Q997" s="153" t="s">
        <v>3266</v>
      </c>
      <c r="R997" s="153" t="s">
        <v>100</v>
      </c>
      <c r="S997" s="33" t="e">
        <v>#N/A</v>
      </c>
    </row>
    <row r="998" spans="1:20" ht="15" customHeight="1" x14ac:dyDescent="0.3">
      <c r="A998" s="166">
        <v>2021</v>
      </c>
      <c r="B998" s="141">
        <v>320430</v>
      </c>
      <c r="C998" s="141" t="s">
        <v>3321</v>
      </c>
      <c r="D998" s="231" t="str">
        <f t="shared" si="35"/>
        <v>EL320430-ST</v>
      </c>
      <c r="E998" s="142" t="s">
        <v>3322</v>
      </c>
      <c r="F998" s="142" t="s">
        <v>488</v>
      </c>
      <c r="G998" s="142" t="s">
        <v>2597</v>
      </c>
      <c r="H998" s="244">
        <v>4.5</v>
      </c>
      <c r="I998" s="159">
        <v>6</v>
      </c>
      <c r="J998" s="159">
        <v>120</v>
      </c>
      <c r="L998" s="161"/>
      <c r="N998" s="159">
        <v>618480687316</v>
      </c>
      <c r="O998" s="153" t="s">
        <v>104</v>
      </c>
      <c r="P998" s="178" t="s">
        <v>3323</v>
      </c>
      <c r="Q998" s="153" t="s">
        <v>3317</v>
      </c>
      <c r="R998" s="153" t="s">
        <v>100</v>
      </c>
      <c r="S998" s="102">
        <v>72268</v>
      </c>
    </row>
    <row r="999" spans="1:20" s="57" customFormat="1" ht="15" customHeight="1" x14ac:dyDescent="0.3">
      <c r="A999" s="166">
        <v>2005</v>
      </c>
      <c r="B999" s="141">
        <v>290910</v>
      </c>
      <c r="C999" s="141" t="s">
        <v>3318</v>
      </c>
      <c r="D999" s="231" t="str">
        <f t="shared" si="35"/>
        <v>EL290910-ST</v>
      </c>
      <c r="E999" s="142" t="s">
        <v>3319</v>
      </c>
      <c r="F999" s="142" t="s">
        <v>488</v>
      </c>
      <c r="G999" s="142" t="s">
        <v>2597</v>
      </c>
      <c r="H999" s="244">
        <v>13.75</v>
      </c>
      <c r="I999" s="159">
        <v>3</v>
      </c>
      <c r="J999" s="159">
        <v>48</v>
      </c>
      <c r="K999" s="160"/>
      <c r="L999" s="161"/>
      <c r="M999" s="162"/>
      <c r="N999" s="159">
        <v>618480770728</v>
      </c>
      <c r="O999" s="153" t="s">
        <v>104</v>
      </c>
      <c r="P999" s="178" t="s">
        <v>3320</v>
      </c>
      <c r="Q999" s="153" t="s">
        <v>3317</v>
      </c>
      <c r="R999" s="153" t="s">
        <v>100</v>
      </c>
      <c r="S999" s="102">
        <v>69128</v>
      </c>
      <c r="T999"/>
    </row>
    <row r="1000" spans="1:20" s="57" customFormat="1" ht="15" customHeight="1" x14ac:dyDescent="0.3">
      <c r="A1000" s="166">
        <v>1998</v>
      </c>
      <c r="B1000" s="141">
        <v>290880</v>
      </c>
      <c r="C1000" s="141" t="s">
        <v>3314</v>
      </c>
      <c r="D1000" s="231" t="str">
        <f t="shared" si="35"/>
        <v>EL290880-ST</v>
      </c>
      <c r="E1000" s="142" t="s">
        <v>3315</v>
      </c>
      <c r="F1000" s="142" t="s">
        <v>488</v>
      </c>
      <c r="G1000" s="142" t="s">
        <v>2597</v>
      </c>
      <c r="H1000" s="244">
        <v>12.5</v>
      </c>
      <c r="I1000" s="159">
        <v>3</v>
      </c>
      <c r="J1000" s="159">
        <v>48</v>
      </c>
      <c r="K1000" s="160"/>
      <c r="L1000" s="161"/>
      <c r="M1000" s="162">
        <v>53</v>
      </c>
      <c r="N1000" s="159">
        <v>618480822922</v>
      </c>
      <c r="O1000" s="153" t="s">
        <v>104</v>
      </c>
      <c r="P1000" s="178" t="s">
        <v>3316</v>
      </c>
      <c r="Q1000" s="153" t="s">
        <v>3317</v>
      </c>
      <c r="R1000" s="153" t="s">
        <v>100</v>
      </c>
      <c r="S1000" s="102">
        <v>69127</v>
      </c>
      <c r="T1000"/>
    </row>
    <row r="1001" spans="1:20" s="57" customFormat="1" ht="15" customHeight="1" x14ac:dyDescent="0.3">
      <c r="A1001" s="166">
        <v>2011</v>
      </c>
      <c r="B1001" s="141">
        <v>151100</v>
      </c>
      <c r="C1001" s="141" t="s">
        <v>3327</v>
      </c>
      <c r="D1001" s="231" t="str">
        <f t="shared" si="35"/>
        <v>EL151100-ST</v>
      </c>
      <c r="E1001" s="142" t="s">
        <v>3328</v>
      </c>
      <c r="F1001" s="142" t="s">
        <v>488</v>
      </c>
      <c r="G1001" s="142" t="s">
        <v>2597</v>
      </c>
      <c r="H1001" s="244">
        <v>6.75</v>
      </c>
      <c r="I1001" s="159">
        <v>3</v>
      </c>
      <c r="J1001" s="159">
        <v>144</v>
      </c>
      <c r="K1001" s="160"/>
      <c r="L1001" s="161"/>
      <c r="M1001" s="162"/>
      <c r="N1001" s="159">
        <v>55431507628</v>
      </c>
      <c r="O1001" s="153" t="s">
        <v>104</v>
      </c>
      <c r="P1001" s="178" t="s">
        <v>3329</v>
      </c>
      <c r="Q1001" s="153" t="s">
        <v>3317</v>
      </c>
      <c r="R1001" s="153" t="s">
        <v>100</v>
      </c>
      <c r="S1001" s="102">
        <v>69011</v>
      </c>
      <c r="T1001"/>
    </row>
    <row r="1002" spans="1:20" s="57" customFormat="1" ht="15" customHeight="1" x14ac:dyDescent="0.3">
      <c r="A1002" s="166">
        <v>2011</v>
      </c>
      <c r="B1002" s="141">
        <v>150400</v>
      </c>
      <c r="C1002" s="141" t="s">
        <v>3324</v>
      </c>
      <c r="D1002" s="231" t="str">
        <f t="shared" si="35"/>
        <v>EL150400-ST</v>
      </c>
      <c r="E1002" s="142" t="s">
        <v>3325</v>
      </c>
      <c r="F1002" s="142" t="s">
        <v>488</v>
      </c>
      <c r="G1002" s="142" t="s">
        <v>2597</v>
      </c>
      <c r="H1002" s="244">
        <v>6.75</v>
      </c>
      <c r="I1002" s="159">
        <v>3</v>
      </c>
      <c r="J1002" s="159">
        <v>144</v>
      </c>
      <c r="K1002" s="160"/>
      <c r="L1002" s="161"/>
      <c r="M1002" s="162"/>
      <c r="N1002" s="159">
        <v>55431509523</v>
      </c>
      <c r="O1002" s="153" t="s">
        <v>104</v>
      </c>
      <c r="P1002" s="178" t="s">
        <v>3326</v>
      </c>
      <c r="Q1002" s="153" t="s">
        <v>3317</v>
      </c>
      <c r="R1002" s="153" t="s">
        <v>100</v>
      </c>
      <c r="S1002" s="102">
        <v>69010</v>
      </c>
      <c r="T1002"/>
    </row>
    <row r="1003" spans="1:20" s="57" customFormat="1" ht="15" customHeight="1" x14ac:dyDescent="0.3">
      <c r="A1003" s="166">
        <v>2006</v>
      </c>
      <c r="B1003" s="141">
        <v>290470</v>
      </c>
      <c r="C1003" s="141" t="s">
        <v>3337</v>
      </c>
      <c r="D1003" s="231" t="str">
        <f t="shared" si="35"/>
        <v>EL290470-ST</v>
      </c>
      <c r="E1003" s="142" t="s">
        <v>3338</v>
      </c>
      <c r="F1003" s="142" t="s">
        <v>488</v>
      </c>
      <c r="G1003" s="142" t="s">
        <v>2597</v>
      </c>
      <c r="H1003" s="244">
        <v>15.75</v>
      </c>
      <c r="I1003" s="159">
        <v>3</v>
      </c>
      <c r="J1003" s="159">
        <v>12</v>
      </c>
      <c r="K1003" s="160"/>
      <c r="L1003" s="161"/>
      <c r="M1003" s="162">
        <v>78</v>
      </c>
      <c r="N1003" s="159">
        <v>618480350227</v>
      </c>
      <c r="O1003" s="153" t="s">
        <v>104</v>
      </c>
      <c r="P1003" s="178" t="s">
        <v>3339</v>
      </c>
      <c r="Q1003" s="153" t="s">
        <v>3333</v>
      </c>
      <c r="R1003" s="153" t="s">
        <v>100</v>
      </c>
      <c r="S1003" s="102">
        <v>18164</v>
      </c>
      <c r="T1003"/>
    </row>
    <row r="1004" spans="1:20" s="57" customFormat="1" ht="15" customHeight="1" x14ac:dyDescent="0.3">
      <c r="A1004" s="166">
        <v>2014</v>
      </c>
      <c r="B1004" s="141">
        <v>290092</v>
      </c>
      <c r="C1004" s="141" t="s">
        <v>3349</v>
      </c>
      <c r="D1004" s="231" t="str">
        <f t="shared" si="35"/>
        <v>EL290092-ST</v>
      </c>
      <c r="E1004" s="142" t="s">
        <v>3350</v>
      </c>
      <c r="F1004" s="142" t="s">
        <v>488</v>
      </c>
      <c r="G1004" s="142" t="s">
        <v>3225</v>
      </c>
      <c r="H1004" s="244">
        <v>16.989999999999998</v>
      </c>
      <c r="I1004" s="159">
        <v>3</v>
      </c>
      <c r="J1004" s="159">
        <v>12</v>
      </c>
      <c r="K1004" s="160"/>
      <c r="L1004" s="161"/>
      <c r="M1004" s="162"/>
      <c r="N1004" s="159">
        <v>618480012507</v>
      </c>
      <c r="O1004" s="153" t="s">
        <v>104</v>
      </c>
      <c r="P1004" s="178" t="s">
        <v>3351</v>
      </c>
      <c r="Q1004" s="153" t="s">
        <v>3333</v>
      </c>
      <c r="R1004" s="153" t="s">
        <v>100</v>
      </c>
      <c r="S1004" s="102">
        <v>23294</v>
      </c>
      <c r="T1004"/>
    </row>
    <row r="1005" spans="1:20" s="57" customFormat="1" ht="15" customHeight="1" x14ac:dyDescent="0.3">
      <c r="A1005" s="166">
        <v>2010</v>
      </c>
      <c r="B1005" s="141">
        <v>290081</v>
      </c>
      <c r="C1005" s="141" t="s">
        <v>3330</v>
      </c>
      <c r="D1005" s="231" t="str">
        <f t="shared" si="35"/>
        <v>EL290081-ST</v>
      </c>
      <c r="E1005" s="142" t="s">
        <v>3331</v>
      </c>
      <c r="F1005" s="142" t="s">
        <v>488</v>
      </c>
      <c r="G1005" s="142" t="s">
        <v>3225</v>
      </c>
      <c r="H1005" s="244">
        <v>16.989999999999998</v>
      </c>
      <c r="I1005" s="159">
        <v>3</v>
      </c>
      <c r="J1005" s="159">
        <v>12</v>
      </c>
      <c r="K1005" s="160"/>
      <c r="L1005" s="161"/>
      <c r="M1005" s="162">
        <v>95</v>
      </c>
      <c r="N1005" s="159">
        <v>618480260120</v>
      </c>
      <c r="O1005" s="153" t="s">
        <v>104</v>
      </c>
      <c r="P1005" s="178" t="s">
        <v>3332</v>
      </c>
      <c r="Q1005" s="153" t="s">
        <v>3333</v>
      </c>
      <c r="R1005" s="153" t="s">
        <v>100</v>
      </c>
      <c r="S1005" s="102">
        <v>3392</v>
      </c>
      <c r="T1005"/>
    </row>
    <row r="1006" spans="1:20" s="57" customFormat="1" ht="15" customHeight="1" x14ac:dyDescent="0.3">
      <c r="A1006" s="166">
        <v>2008</v>
      </c>
      <c r="B1006" s="141">
        <v>290080</v>
      </c>
      <c r="C1006" s="141" t="s">
        <v>3381</v>
      </c>
      <c r="D1006" s="231" t="str">
        <f t="shared" si="35"/>
        <v>EL290080-ST</v>
      </c>
      <c r="E1006" s="142" t="s">
        <v>3382</v>
      </c>
      <c r="F1006" s="142" t="s">
        <v>488</v>
      </c>
      <c r="G1006" s="142" t="s">
        <v>3225</v>
      </c>
      <c r="H1006" s="244">
        <v>16.989999999999998</v>
      </c>
      <c r="I1006" s="159">
        <v>3</v>
      </c>
      <c r="J1006" s="159">
        <v>12</v>
      </c>
      <c r="K1006" s="160"/>
      <c r="L1006" s="161"/>
      <c r="M1006" s="162">
        <v>34</v>
      </c>
      <c r="N1006" s="159">
        <v>618480260021</v>
      </c>
      <c r="O1006" s="153" t="s">
        <v>104</v>
      </c>
      <c r="P1006" s="178" t="s">
        <v>3383</v>
      </c>
      <c r="Q1006" s="153" t="s">
        <v>3333</v>
      </c>
      <c r="R1006" s="153" t="s">
        <v>100</v>
      </c>
      <c r="S1006" s="102">
        <v>18174</v>
      </c>
      <c r="T1006"/>
    </row>
    <row r="1007" spans="1:20" s="57" customFormat="1" ht="15" customHeight="1" x14ac:dyDescent="0.3">
      <c r="A1007" s="166">
        <v>2014</v>
      </c>
      <c r="B1007" s="141">
        <v>290037</v>
      </c>
      <c r="C1007" s="141" t="s">
        <v>3352</v>
      </c>
      <c r="D1007" s="231" t="str">
        <f t="shared" si="35"/>
        <v>EL290037-ST</v>
      </c>
      <c r="E1007" s="142" t="s">
        <v>3353</v>
      </c>
      <c r="F1007" s="142" t="s">
        <v>488</v>
      </c>
      <c r="G1007" s="142" t="s">
        <v>3225</v>
      </c>
      <c r="H1007" s="244">
        <v>14.99</v>
      </c>
      <c r="I1007" s="159">
        <v>3</v>
      </c>
      <c r="J1007" s="159">
        <v>12</v>
      </c>
      <c r="K1007" s="160"/>
      <c r="L1007" s="161"/>
      <c r="M1007" s="162"/>
      <c r="N1007" s="159">
        <v>618480014020</v>
      </c>
      <c r="O1007" s="153" t="s">
        <v>104</v>
      </c>
      <c r="P1007" s="178" t="s">
        <v>3354</v>
      </c>
      <c r="Q1007" s="153" t="s">
        <v>3333</v>
      </c>
      <c r="R1007" s="153" t="s">
        <v>100</v>
      </c>
      <c r="S1007" s="102">
        <v>69086</v>
      </c>
      <c r="T1007"/>
    </row>
    <row r="1008" spans="1:20" s="57" customFormat="1" ht="15" customHeight="1" x14ac:dyDescent="0.3">
      <c r="A1008" s="166">
        <v>2014</v>
      </c>
      <c r="B1008" s="141">
        <v>290036</v>
      </c>
      <c r="C1008" s="141" t="s">
        <v>3355</v>
      </c>
      <c r="D1008" s="231" t="str">
        <f t="shared" si="35"/>
        <v>EL290036-ST</v>
      </c>
      <c r="E1008" s="142" t="s">
        <v>3356</v>
      </c>
      <c r="F1008" s="142" t="s">
        <v>488</v>
      </c>
      <c r="G1008" s="142" t="s">
        <v>3225</v>
      </c>
      <c r="H1008" s="244">
        <v>14.99</v>
      </c>
      <c r="I1008" s="159">
        <v>3</v>
      </c>
      <c r="J1008" s="159">
        <v>12</v>
      </c>
      <c r="K1008" s="160"/>
      <c r="L1008" s="161"/>
      <c r="M1008" s="162"/>
      <c r="N1008" s="159">
        <v>618480014013</v>
      </c>
      <c r="O1008" s="153" t="s">
        <v>104</v>
      </c>
      <c r="P1008" s="178" t="s">
        <v>3357</v>
      </c>
      <c r="Q1008" s="153" t="s">
        <v>3333</v>
      </c>
      <c r="R1008" s="153" t="s">
        <v>100</v>
      </c>
      <c r="S1008" s="102">
        <v>69085</v>
      </c>
      <c r="T1008"/>
    </row>
    <row r="1009" spans="1:20" s="57" customFormat="1" ht="15" customHeight="1" x14ac:dyDescent="0.3">
      <c r="A1009" s="166">
        <v>2005</v>
      </c>
      <c r="B1009" s="141">
        <v>290031</v>
      </c>
      <c r="C1009" s="141" t="s">
        <v>3340</v>
      </c>
      <c r="D1009" s="231" t="str">
        <f t="shared" si="35"/>
        <v>EL290031-ST</v>
      </c>
      <c r="E1009" s="142" t="s">
        <v>3341</v>
      </c>
      <c r="F1009" s="142" t="s">
        <v>488</v>
      </c>
      <c r="G1009" s="142" t="s">
        <v>3225</v>
      </c>
      <c r="H1009" s="244">
        <v>14.99</v>
      </c>
      <c r="I1009" s="159">
        <v>3</v>
      </c>
      <c r="J1009" s="159">
        <v>12</v>
      </c>
      <c r="K1009" s="160"/>
      <c r="L1009" s="161"/>
      <c r="M1009" s="162"/>
      <c r="N1009" s="159">
        <v>618480661125</v>
      </c>
      <c r="O1009" s="153" t="s">
        <v>104</v>
      </c>
      <c r="P1009" s="178" t="s">
        <v>3342</v>
      </c>
      <c r="Q1009" s="153" t="s">
        <v>3333</v>
      </c>
      <c r="R1009" s="153" t="s">
        <v>100</v>
      </c>
      <c r="S1009" s="102">
        <v>18176</v>
      </c>
      <c r="T1009"/>
    </row>
    <row r="1010" spans="1:20" s="57" customFormat="1" ht="15" customHeight="1" x14ac:dyDescent="0.3">
      <c r="A1010" s="166">
        <v>2009</v>
      </c>
      <c r="B1010" s="141">
        <v>290030</v>
      </c>
      <c r="C1010" s="141" t="s">
        <v>3343</v>
      </c>
      <c r="D1010" s="231" t="str">
        <f t="shared" si="35"/>
        <v>EL290030-ST</v>
      </c>
      <c r="E1010" s="142" t="s">
        <v>3344</v>
      </c>
      <c r="F1010" s="142" t="s">
        <v>488</v>
      </c>
      <c r="G1010" s="142" t="s">
        <v>3225</v>
      </c>
      <c r="H1010" s="244">
        <v>14.99</v>
      </c>
      <c r="I1010" s="159">
        <v>3</v>
      </c>
      <c r="J1010" s="159">
        <v>12</v>
      </c>
      <c r="K1010" s="160"/>
      <c r="L1010" s="161"/>
      <c r="M1010" s="162"/>
      <c r="N1010" s="159">
        <v>618480330021</v>
      </c>
      <c r="O1010" s="153" t="s">
        <v>104</v>
      </c>
      <c r="P1010" s="178" t="s">
        <v>3345</v>
      </c>
      <c r="Q1010" s="153" t="s">
        <v>3333</v>
      </c>
      <c r="R1010" s="153" t="s">
        <v>100</v>
      </c>
      <c r="S1010" s="102">
        <v>18177</v>
      </c>
      <c r="T1010"/>
    </row>
    <row r="1011" spans="1:20" s="57" customFormat="1" ht="15" customHeight="1" x14ac:dyDescent="0.3">
      <c r="A1011" s="166">
        <v>2018</v>
      </c>
      <c r="B1011" s="141">
        <v>290029</v>
      </c>
      <c r="C1011" s="141" t="s">
        <v>3361</v>
      </c>
      <c r="D1011" s="231" t="str">
        <f t="shared" si="35"/>
        <v>EL290029-ST</v>
      </c>
      <c r="E1011" s="142" t="s">
        <v>3362</v>
      </c>
      <c r="F1011" s="142" t="s">
        <v>488</v>
      </c>
      <c r="G1011" s="142" t="s">
        <v>2597</v>
      </c>
      <c r="H1011" s="244">
        <v>14.99</v>
      </c>
      <c r="I1011" s="159">
        <v>3</v>
      </c>
      <c r="J1011" s="159">
        <v>6</v>
      </c>
      <c r="K1011" s="160"/>
      <c r="L1011" s="161"/>
      <c r="M1011" s="162"/>
      <c r="N1011" s="159">
        <v>618480037708</v>
      </c>
      <c r="O1011" s="153" t="s">
        <v>104</v>
      </c>
      <c r="P1011" s="178" t="s">
        <v>3363</v>
      </c>
      <c r="Q1011" s="153" t="s">
        <v>3333</v>
      </c>
      <c r="R1011" s="153" t="s">
        <v>100</v>
      </c>
      <c r="S1011" s="102">
        <v>69084</v>
      </c>
      <c r="T1011"/>
    </row>
    <row r="1012" spans="1:20" s="57" customFormat="1" ht="15" customHeight="1" x14ac:dyDescent="0.3">
      <c r="A1012" s="166">
        <v>2018</v>
      </c>
      <c r="B1012" s="141">
        <v>290028</v>
      </c>
      <c r="C1012" s="141" t="s">
        <v>3358</v>
      </c>
      <c r="D1012" s="231" t="str">
        <f t="shared" si="35"/>
        <v>EL290028-ST</v>
      </c>
      <c r="E1012" s="142" t="s">
        <v>3359</v>
      </c>
      <c r="F1012" s="142" t="s">
        <v>488</v>
      </c>
      <c r="G1012" s="142" t="s">
        <v>2597</v>
      </c>
      <c r="H1012" s="244">
        <v>14.99</v>
      </c>
      <c r="I1012" s="159">
        <v>3</v>
      </c>
      <c r="J1012" s="159">
        <v>6</v>
      </c>
      <c r="K1012" s="160"/>
      <c r="L1012" s="161"/>
      <c r="M1012" s="162"/>
      <c r="N1012" s="159">
        <v>618480037715</v>
      </c>
      <c r="O1012" s="153" t="s">
        <v>104</v>
      </c>
      <c r="P1012" s="178" t="s">
        <v>3360</v>
      </c>
      <c r="Q1012" s="153" t="s">
        <v>3333</v>
      </c>
      <c r="R1012" s="153" t="s">
        <v>100</v>
      </c>
      <c r="S1012" s="102">
        <v>69083</v>
      </c>
      <c r="T1012"/>
    </row>
    <row r="1013" spans="1:20" s="57" customFormat="1" ht="15" customHeight="1" x14ac:dyDescent="0.3">
      <c r="A1013" s="166">
        <v>2005</v>
      </c>
      <c r="B1013" s="141">
        <v>290022</v>
      </c>
      <c r="C1013" s="141" t="s">
        <v>3364</v>
      </c>
      <c r="D1013" s="231" t="str">
        <f t="shared" si="35"/>
        <v>EL290022-ST</v>
      </c>
      <c r="E1013" s="142" t="s">
        <v>3335</v>
      </c>
      <c r="F1013" s="142" t="s">
        <v>488</v>
      </c>
      <c r="G1013" s="142" t="s">
        <v>2597</v>
      </c>
      <c r="H1013" s="244">
        <v>14.99</v>
      </c>
      <c r="I1013" s="159">
        <v>3</v>
      </c>
      <c r="J1013" s="159">
        <v>12</v>
      </c>
      <c r="K1013" s="160"/>
      <c r="L1013" s="161"/>
      <c r="M1013" s="162"/>
      <c r="N1013" s="159">
        <v>618480660326</v>
      </c>
      <c r="O1013" s="153" t="s">
        <v>104</v>
      </c>
      <c r="P1013" s="178" t="s">
        <v>3365</v>
      </c>
      <c r="Q1013" s="153" t="s">
        <v>3333</v>
      </c>
      <c r="R1013" s="153" t="s">
        <v>100</v>
      </c>
      <c r="S1013" s="102">
        <v>18179</v>
      </c>
      <c r="T1013"/>
    </row>
    <row r="1014" spans="1:20" s="57" customFormat="1" ht="15" customHeight="1" x14ac:dyDescent="0.3">
      <c r="A1014" s="166">
        <v>2023</v>
      </c>
      <c r="B1014" s="141">
        <v>251542</v>
      </c>
      <c r="C1014" s="141" t="s">
        <v>3369</v>
      </c>
      <c r="D1014" s="231" t="str">
        <f t="shared" si="35"/>
        <v>EL251542-ST</v>
      </c>
      <c r="E1014" s="142" t="s">
        <v>3370</v>
      </c>
      <c r="F1014" s="142" t="s">
        <v>488</v>
      </c>
      <c r="G1014" s="143" t="s">
        <v>2597</v>
      </c>
      <c r="H1014" s="244">
        <v>14.99</v>
      </c>
      <c r="I1014" s="159">
        <v>3</v>
      </c>
      <c r="J1014" s="159">
        <v>12</v>
      </c>
      <c r="K1014" s="160"/>
      <c r="L1014" s="161"/>
      <c r="M1014" s="162"/>
      <c r="N1014" s="159">
        <v>889851224519</v>
      </c>
      <c r="O1014" s="153" t="s">
        <v>98</v>
      </c>
      <c r="P1014" s="178" t="s">
        <v>3371</v>
      </c>
      <c r="Q1014" s="153" t="s">
        <v>3333</v>
      </c>
      <c r="R1014" s="153" t="s">
        <v>100</v>
      </c>
      <c r="S1014" s="102">
        <v>80791</v>
      </c>
      <c r="T1014"/>
    </row>
    <row r="1015" spans="1:20" s="57" customFormat="1" ht="15" customHeight="1" x14ac:dyDescent="0.3">
      <c r="A1015" s="166">
        <v>2023</v>
      </c>
      <c r="B1015" s="141">
        <v>251541</v>
      </c>
      <c r="C1015" s="141" t="s">
        <v>3366</v>
      </c>
      <c r="D1015" s="231" t="str">
        <f t="shared" si="35"/>
        <v>EL251541-ST</v>
      </c>
      <c r="E1015" s="142" t="s">
        <v>3367</v>
      </c>
      <c r="F1015" s="142" t="s">
        <v>488</v>
      </c>
      <c r="G1015" s="143" t="s">
        <v>2597</v>
      </c>
      <c r="H1015" s="244">
        <v>14.99</v>
      </c>
      <c r="I1015" s="159">
        <v>3</v>
      </c>
      <c r="J1015" s="159">
        <v>12</v>
      </c>
      <c r="K1015" s="160"/>
      <c r="L1015" s="161"/>
      <c r="M1015" s="162"/>
      <c r="N1015" s="159">
        <v>889851224502</v>
      </c>
      <c r="O1015" s="153" t="s">
        <v>98</v>
      </c>
      <c r="P1015" s="178" t="s">
        <v>3368</v>
      </c>
      <c r="Q1015" s="153" t="s">
        <v>3333</v>
      </c>
      <c r="R1015" s="153" t="s">
        <v>100</v>
      </c>
      <c r="S1015" s="102">
        <v>80790</v>
      </c>
      <c r="T1015"/>
    </row>
    <row r="1016" spans="1:20" s="57" customFormat="1" ht="15" customHeight="1" x14ac:dyDescent="0.3">
      <c r="A1016" s="166">
        <v>2023</v>
      </c>
      <c r="B1016" s="141">
        <v>251540</v>
      </c>
      <c r="C1016" s="141" t="s">
        <v>3334</v>
      </c>
      <c r="D1016" s="231" t="str">
        <f t="shared" si="35"/>
        <v>EL251540-ST</v>
      </c>
      <c r="E1016" s="142" t="s">
        <v>3335</v>
      </c>
      <c r="F1016" s="142" t="s">
        <v>488</v>
      </c>
      <c r="G1016" s="143" t="s">
        <v>2597</v>
      </c>
      <c r="H1016" s="244">
        <v>14.99</v>
      </c>
      <c r="I1016" s="159">
        <v>3</v>
      </c>
      <c r="J1016" s="159">
        <v>12</v>
      </c>
      <c r="K1016" s="160"/>
      <c r="L1016" s="161"/>
      <c r="M1016" s="162">
        <v>82</v>
      </c>
      <c r="N1016" s="159">
        <v>889851224496</v>
      </c>
      <c r="O1016" s="153" t="s">
        <v>98</v>
      </c>
      <c r="P1016" s="178" t="s">
        <v>3336</v>
      </c>
      <c r="Q1016" s="153" t="s">
        <v>3333</v>
      </c>
      <c r="R1016" s="153" t="s">
        <v>100</v>
      </c>
      <c r="S1016" s="102">
        <v>80789</v>
      </c>
      <c r="T1016"/>
    </row>
    <row r="1017" spans="1:20" s="57" customFormat="1" ht="15" customHeight="1" x14ac:dyDescent="0.3">
      <c r="A1017" s="166">
        <v>2011</v>
      </c>
      <c r="B1017" s="141">
        <v>120500</v>
      </c>
      <c r="C1017" s="141" t="s">
        <v>3346</v>
      </c>
      <c r="D1017" s="231" t="str">
        <f t="shared" si="35"/>
        <v>EL120500-ST</v>
      </c>
      <c r="E1017" s="142" t="s">
        <v>3347</v>
      </c>
      <c r="F1017" s="142" t="s">
        <v>488</v>
      </c>
      <c r="G1017" s="142" t="s">
        <v>3225</v>
      </c>
      <c r="H1017" s="244">
        <v>6.75</v>
      </c>
      <c r="I1017" s="159">
        <v>3</v>
      </c>
      <c r="J1017" s="159">
        <v>48</v>
      </c>
      <c r="K1017" s="160"/>
      <c r="L1017" s="161"/>
      <c r="M1017" s="162"/>
      <c r="N1017" s="159">
        <v>618480310023</v>
      </c>
      <c r="O1017" s="153" t="s">
        <v>104</v>
      </c>
      <c r="P1017" s="178" t="s">
        <v>3348</v>
      </c>
      <c r="Q1017" s="153" t="s">
        <v>3333</v>
      </c>
      <c r="R1017" s="153" t="s">
        <v>100</v>
      </c>
      <c r="S1017" s="102">
        <v>18198</v>
      </c>
      <c r="T1017"/>
    </row>
    <row r="1018" spans="1:20" s="57" customFormat="1" ht="15" customHeight="1" x14ac:dyDescent="0.3">
      <c r="A1018" s="166">
        <v>2024</v>
      </c>
      <c r="B1018" s="141">
        <v>5545</v>
      </c>
      <c r="C1018" s="141" t="s">
        <v>3375</v>
      </c>
      <c r="D1018" s="231" t="str">
        <f t="shared" si="35"/>
        <v>EL5545-ST</v>
      </c>
      <c r="E1018" s="142" t="s">
        <v>3376</v>
      </c>
      <c r="F1018" s="142" t="s">
        <v>488</v>
      </c>
      <c r="G1018" s="142" t="s">
        <v>3254</v>
      </c>
      <c r="H1018" s="245">
        <v>9.5</v>
      </c>
      <c r="I1018" s="166">
        <v>3</v>
      </c>
      <c r="J1018" s="166"/>
      <c r="K1018" s="160"/>
      <c r="L1018" s="170"/>
      <c r="M1018" s="162"/>
      <c r="N1018" s="169">
        <v>889851294086</v>
      </c>
      <c r="O1018" s="153" t="s">
        <v>320</v>
      </c>
      <c r="P1018" s="181" t="s">
        <v>3377</v>
      </c>
      <c r="Q1018" s="153" t="s">
        <v>3333</v>
      </c>
      <c r="R1018" s="142" t="s">
        <v>161</v>
      </c>
      <c r="S1018" s="102"/>
      <c r="T1018"/>
    </row>
    <row r="1019" spans="1:20" s="57" customFormat="1" ht="15" customHeight="1" x14ac:dyDescent="0.3">
      <c r="A1019" s="166">
        <v>2024</v>
      </c>
      <c r="B1019" s="141">
        <v>5544</v>
      </c>
      <c r="C1019" s="141" t="s">
        <v>3372</v>
      </c>
      <c r="D1019" s="231" t="str">
        <f t="shared" si="35"/>
        <v>EL5544-ST</v>
      </c>
      <c r="E1019" s="142" t="s">
        <v>3373</v>
      </c>
      <c r="F1019" s="142" t="s">
        <v>488</v>
      </c>
      <c r="G1019" s="142" t="s">
        <v>3254</v>
      </c>
      <c r="H1019" s="245">
        <v>9.5</v>
      </c>
      <c r="I1019" s="166">
        <v>3</v>
      </c>
      <c r="J1019" s="166"/>
      <c r="K1019" s="160"/>
      <c r="L1019" s="170"/>
      <c r="M1019" s="162"/>
      <c r="N1019" s="169">
        <v>889851294079</v>
      </c>
      <c r="O1019" s="153" t="s">
        <v>320</v>
      </c>
      <c r="P1019" s="181" t="s">
        <v>3374</v>
      </c>
      <c r="Q1019" s="153" t="s">
        <v>3333</v>
      </c>
      <c r="R1019" s="142" t="s">
        <v>161</v>
      </c>
      <c r="S1019" s="102"/>
      <c r="T1019"/>
    </row>
    <row r="1020" spans="1:20" s="57" customFormat="1" ht="15" customHeight="1" x14ac:dyDescent="0.3">
      <c r="A1020" s="166">
        <v>2024</v>
      </c>
      <c r="B1020" s="141">
        <v>5471</v>
      </c>
      <c r="C1020" s="141" t="s">
        <v>3378</v>
      </c>
      <c r="D1020" s="231" t="str">
        <f t="shared" si="35"/>
        <v>EL5471-ST</v>
      </c>
      <c r="E1020" s="142" t="s">
        <v>3379</v>
      </c>
      <c r="F1020" s="142" t="s">
        <v>488</v>
      </c>
      <c r="G1020" s="142" t="s">
        <v>3254</v>
      </c>
      <c r="H1020" s="245">
        <v>13.99</v>
      </c>
      <c r="I1020" s="166">
        <v>3</v>
      </c>
      <c r="J1020" s="166"/>
      <c r="K1020" s="160"/>
      <c r="L1020" s="170"/>
      <c r="M1020" s="162"/>
      <c r="N1020" s="169">
        <v>889851293539</v>
      </c>
      <c r="O1020" s="153" t="s">
        <v>320</v>
      </c>
      <c r="P1020" s="181" t="s">
        <v>3380</v>
      </c>
      <c r="Q1020" s="153" t="s">
        <v>3333</v>
      </c>
      <c r="R1020" s="142" t="s">
        <v>161</v>
      </c>
      <c r="S1020" s="102"/>
      <c r="T1020"/>
    </row>
    <row r="1021" spans="1:20" s="57" customFormat="1" ht="15" customHeight="1" x14ac:dyDescent="0.3">
      <c r="A1021" s="166">
        <v>2016</v>
      </c>
      <c r="B1021" s="141">
        <v>560108</v>
      </c>
      <c r="C1021" s="141" t="s">
        <v>3398</v>
      </c>
      <c r="D1021" s="231" t="str">
        <f t="shared" si="35"/>
        <v>EL560108-ST</v>
      </c>
      <c r="E1021" s="142" t="s">
        <v>3399</v>
      </c>
      <c r="F1021" s="142" t="s">
        <v>488</v>
      </c>
      <c r="G1021" s="142" t="s">
        <v>3386</v>
      </c>
      <c r="H1021" s="244">
        <v>0.99</v>
      </c>
      <c r="I1021" s="159">
        <v>12</v>
      </c>
      <c r="J1021" s="159">
        <v>300</v>
      </c>
      <c r="K1021" s="160"/>
      <c r="L1021" s="161"/>
      <c r="M1021" s="162"/>
      <c r="N1021" s="159">
        <v>618480033229</v>
      </c>
      <c r="O1021" s="153" t="s">
        <v>136</v>
      </c>
      <c r="P1021" s="179" t="s">
        <v>3400</v>
      </c>
      <c r="Q1021" s="153" t="s">
        <v>3388</v>
      </c>
      <c r="R1021" s="153" t="s">
        <v>138</v>
      </c>
      <c r="S1021" s="33">
        <v>69375</v>
      </c>
      <c r="T1021"/>
    </row>
    <row r="1022" spans="1:20" s="57" customFormat="1" ht="15" customHeight="1" x14ac:dyDescent="0.3">
      <c r="A1022" s="166">
        <v>2016</v>
      </c>
      <c r="B1022" s="141">
        <v>337850</v>
      </c>
      <c r="C1022" s="141" t="s">
        <v>3395</v>
      </c>
      <c r="D1022" s="231" t="str">
        <f t="shared" si="35"/>
        <v>EL337850-ST</v>
      </c>
      <c r="E1022" s="142" t="s">
        <v>3396</v>
      </c>
      <c r="F1022" s="142" t="s">
        <v>488</v>
      </c>
      <c r="G1022" s="142" t="s">
        <v>3386</v>
      </c>
      <c r="H1022" s="244">
        <v>4.99</v>
      </c>
      <c r="I1022" s="159">
        <v>12</v>
      </c>
      <c r="J1022" s="159">
        <v>120</v>
      </c>
      <c r="K1022" s="160"/>
      <c r="L1022" s="161"/>
      <c r="M1022" s="162"/>
      <c r="N1022" s="159">
        <v>618480027860</v>
      </c>
      <c r="O1022" s="153" t="s">
        <v>136</v>
      </c>
      <c r="P1022" s="179" t="s">
        <v>3397</v>
      </c>
      <c r="Q1022" s="153" t="s">
        <v>3388</v>
      </c>
      <c r="R1022" s="153" t="s">
        <v>138</v>
      </c>
      <c r="S1022" s="33">
        <v>69182</v>
      </c>
      <c r="T1022"/>
    </row>
    <row r="1023" spans="1:20" s="57" customFormat="1" ht="15" customHeight="1" x14ac:dyDescent="0.3">
      <c r="A1023" s="166">
        <v>2015</v>
      </c>
      <c r="B1023" s="141">
        <v>292162</v>
      </c>
      <c r="C1023" s="141" t="s">
        <v>3392</v>
      </c>
      <c r="D1023" s="231" t="str">
        <f t="shared" si="35"/>
        <v>EL292162-ST</v>
      </c>
      <c r="E1023" s="142" t="s">
        <v>3393</v>
      </c>
      <c r="F1023" s="142" t="s">
        <v>488</v>
      </c>
      <c r="G1023" s="142" t="s">
        <v>3386</v>
      </c>
      <c r="H1023" s="244">
        <v>14.99</v>
      </c>
      <c r="I1023" s="159">
        <v>3</v>
      </c>
      <c r="J1023" s="159">
        <v>48</v>
      </c>
      <c r="K1023" s="160"/>
      <c r="L1023" s="161"/>
      <c r="M1023" s="162"/>
      <c r="N1023" s="159">
        <v>618480024609</v>
      </c>
      <c r="O1023" s="153" t="s">
        <v>104</v>
      </c>
      <c r="P1023" s="178" t="s">
        <v>3394</v>
      </c>
      <c r="Q1023" s="153" t="s">
        <v>3388</v>
      </c>
      <c r="R1023" s="153" t="s">
        <v>100</v>
      </c>
      <c r="S1023" s="102">
        <v>69156</v>
      </c>
      <c r="T1023"/>
    </row>
    <row r="1024" spans="1:20" s="57" customFormat="1" ht="15" customHeight="1" x14ac:dyDescent="0.3">
      <c r="A1024" s="166">
        <v>2015</v>
      </c>
      <c r="B1024" s="141">
        <v>292161</v>
      </c>
      <c r="C1024" s="141" t="s">
        <v>3389</v>
      </c>
      <c r="D1024" s="231" t="str">
        <f t="shared" si="35"/>
        <v>EL292161-ST</v>
      </c>
      <c r="E1024" s="142" t="s">
        <v>3390</v>
      </c>
      <c r="F1024" s="142" t="s">
        <v>488</v>
      </c>
      <c r="G1024" s="142" t="s">
        <v>3386</v>
      </c>
      <c r="H1024" s="244">
        <v>14.99</v>
      </c>
      <c r="I1024" s="159">
        <v>3</v>
      </c>
      <c r="J1024" s="159">
        <v>48</v>
      </c>
      <c r="K1024" s="160"/>
      <c r="L1024" s="161"/>
      <c r="M1024" s="162"/>
      <c r="N1024" s="159">
        <v>618480024593</v>
      </c>
      <c r="O1024" s="153" t="s">
        <v>104</v>
      </c>
      <c r="P1024" s="178" t="s">
        <v>3391</v>
      </c>
      <c r="Q1024" s="153" t="s">
        <v>3388</v>
      </c>
      <c r="R1024" s="153" t="s">
        <v>100</v>
      </c>
      <c r="S1024" s="102">
        <v>69155</v>
      </c>
      <c r="T1024"/>
    </row>
    <row r="1025" spans="1:20" s="57" customFormat="1" ht="15" customHeight="1" x14ac:dyDescent="0.3">
      <c r="A1025" s="166">
        <v>2015</v>
      </c>
      <c r="B1025" s="141">
        <v>292160</v>
      </c>
      <c r="C1025" s="141" t="s">
        <v>3384</v>
      </c>
      <c r="D1025" s="231" t="str">
        <f t="shared" si="35"/>
        <v>EL292160-ST</v>
      </c>
      <c r="E1025" s="142" t="s">
        <v>3385</v>
      </c>
      <c r="F1025" s="142" t="s">
        <v>488</v>
      </c>
      <c r="G1025" s="142" t="s">
        <v>3386</v>
      </c>
      <c r="H1025" s="244">
        <v>14.99</v>
      </c>
      <c r="I1025" s="159">
        <v>3</v>
      </c>
      <c r="J1025" s="159">
        <v>48</v>
      </c>
      <c r="K1025" s="160"/>
      <c r="L1025" s="161"/>
      <c r="M1025" s="162"/>
      <c r="N1025" s="159">
        <v>618480024586</v>
      </c>
      <c r="O1025" s="153" t="s">
        <v>104</v>
      </c>
      <c r="P1025" s="178" t="s">
        <v>3387</v>
      </c>
      <c r="Q1025" s="153" t="s">
        <v>3388</v>
      </c>
      <c r="R1025" s="153" t="s">
        <v>100</v>
      </c>
      <c r="S1025" s="102">
        <v>69154</v>
      </c>
      <c r="T1025"/>
    </row>
    <row r="1026" spans="1:20" s="57" customFormat="1" ht="15" customHeight="1" x14ac:dyDescent="0.3">
      <c r="A1026" s="166">
        <v>2023</v>
      </c>
      <c r="B1026" s="141">
        <v>5172</v>
      </c>
      <c r="C1026" s="140" t="s">
        <v>3444</v>
      </c>
      <c r="D1026" s="231" t="str">
        <f t="shared" si="35"/>
        <v>EL5172-ST</v>
      </c>
      <c r="E1026" s="142" t="s">
        <v>3445</v>
      </c>
      <c r="F1026" s="142" t="s">
        <v>488</v>
      </c>
      <c r="G1026" s="143" t="s">
        <v>2597</v>
      </c>
      <c r="H1026" s="244">
        <v>9.5</v>
      </c>
      <c r="I1026" s="159">
        <v>3</v>
      </c>
      <c r="J1026" s="159"/>
      <c r="K1026" s="160"/>
      <c r="L1026" s="161"/>
      <c r="M1026" s="162"/>
      <c r="N1026" s="159">
        <v>889851287279</v>
      </c>
      <c r="O1026" s="153" t="s">
        <v>308</v>
      </c>
      <c r="P1026" s="181" t="s">
        <v>3446</v>
      </c>
      <c r="Q1026" s="153" t="s">
        <v>3404</v>
      </c>
      <c r="R1026" s="153" t="s">
        <v>100</v>
      </c>
      <c r="S1026" s="33" t="e">
        <v>#N/A</v>
      </c>
      <c r="T1026"/>
    </row>
    <row r="1027" spans="1:20" s="57" customFormat="1" ht="15" customHeight="1" x14ac:dyDescent="0.3">
      <c r="A1027" s="166">
        <v>2023</v>
      </c>
      <c r="B1027" s="141">
        <v>5171</v>
      </c>
      <c r="C1027" s="140" t="s">
        <v>3447</v>
      </c>
      <c r="D1027" s="231" t="str">
        <f t="shared" si="35"/>
        <v>EL5171-ST</v>
      </c>
      <c r="E1027" s="142" t="s">
        <v>3448</v>
      </c>
      <c r="F1027" s="142" t="s">
        <v>488</v>
      </c>
      <c r="G1027" s="143" t="s">
        <v>2597</v>
      </c>
      <c r="H1027" s="244">
        <v>8.25</v>
      </c>
      <c r="I1027" s="159">
        <v>3</v>
      </c>
      <c r="J1027" s="159"/>
      <c r="K1027" s="160"/>
      <c r="L1027" s="161"/>
      <c r="M1027" s="162"/>
      <c r="N1027" s="159">
        <v>889851287248</v>
      </c>
      <c r="O1027" s="153" t="s">
        <v>308</v>
      </c>
      <c r="P1027" s="181" t="s">
        <v>3449</v>
      </c>
      <c r="Q1027" s="153" t="s">
        <v>3404</v>
      </c>
      <c r="R1027" s="153" t="s">
        <v>100</v>
      </c>
      <c r="S1027" s="33" t="e">
        <v>#N/A</v>
      </c>
      <c r="T1027"/>
    </row>
    <row r="1028" spans="1:20" s="57" customFormat="1" ht="15" customHeight="1" x14ac:dyDescent="0.3">
      <c r="A1028" s="166">
        <v>2024</v>
      </c>
      <c r="B1028" s="140" t="s">
        <v>3459</v>
      </c>
      <c r="C1028" s="141" t="s">
        <v>3460</v>
      </c>
      <c r="D1028" s="231" t="str">
        <f t="shared" si="35"/>
        <v>EL453481-XS</v>
      </c>
      <c r="E1028" s="142" t="s">
        <v>3461</v>
      </c>
      <c r="F1028" s="142" t="s">
        <v>488</v>
      </c>
      <c r="G1028" s="142" t="s">
        <v>2597</v>
      </c>
      <c r="H1028" s="245">
        <v>25.99</v>
      </c>
      <c r="I1028" s="166">
        <v>1</v>
      </c>
      <c r="J1028" s="166"/>
      <c r="K1028" s="160"/>
      <c r="L1028" s="170"/>
      <c r="M1028" s="162"/>
      <c r="N1028" s="169">
        <v>889851353479</v>
      </c>
      <c r="O1028" s="153" t="s">
        <v>98</v>
      </c>
      <c r="P1028" s="181" t="s">
        <v>3462</v>
      </c>
      <c r="Q1028" s="153" t="s">
        <v>3404</v>
      </c>
      <c r="R1028" s="142" t="s">
        <v>161</v>
      </c>
      <c r="S1028" s="102"/>
      <c r="T1028"/>
    </row>
    <row r="1029" spans="1:20" s="57" customFormat="1" ht="15" customHeight="1" x14ac:dyDescent="0.3">
      <c r="A1029" s="166">
        <v>2024</v>
      </c>
      <c r="B1029" s="140" t="s">
        <v>3472</v>
      </c>
      <c r="C1029" s="141" t="s">
        <v>3473</v>
      </c>
      <c r="D1029" s="231" t="str">
        <f t="shared" si="35"/>
        <v>EL453481-XL</v>
      </c>
      <c r="E1029" s="142" t="s">
        <v>3474</v>
      </c>
      <c r="F1029" s="142" t="s">
        <v>488</v>
      </c>
      <c r="G1029" s="142" t="s">
        <v>2597</v>
      </c>
      <c r="H1029" s="245">
        <v>25.99</v>
      </c>
      <c r="I1029" s="166">
        <v>1</v>
      </c>
      <c r="J1029" s="166"/>
      <c r="K1029" s="160"/>
      <c r="L1029" s="170"/>
      <c r="M1029" s="162"/>
      <c r="N1029" s="169">
        <v>889851353486</v>
      </c>
      <c r="O1029" s="153" t="s">
        <v>98</v>
      </c>
      <c r="P1029" s="181" t="s">
        <v>3462</v>
      </c>
      <c r="Q1029" s="153" t="s">
        <v>3404</v>
      </c>
      <c r="R1029" s="142" t="s">
        <v>161</v>
      </c>
      <c r="S1029" s="102"/>
      <c r="T1029"/>
    </row>
    <row r="1030" spans="1:20" s="57" customFormat="1" ht="15" customHeight="1" x14ac:dyDescent="0.3">
      <c r="A1030" s="166">
        <v>2024</v>
      </c>
      <c r="B1030" s="140" t="s">
        <v>3463</v>
      </c>
      <c r="C1030" s="141" t="s">
        <v>3464</v>
      </c>
      <c r="D1030" s="231" t="str">
        <f t="shared" si="35"/>
        <v>EL453481-S</v>
      </c>
      <c r="E1030" s="142" t="s">
        <v>3465</v>
      </c>
      <c r="F1030" s="142" t="s">
        <v>488</v>
      </c>
      <c r="G1030" s="142" t="s">
        <v>2597</v>
      </c>
      <c r="H1030" s="245">
        <v>25.99</v>
      </c>
      <c r="I1030" s="166">
        <v>1</v>
      </c>
      <c r="J1030" s="166"/>
      <c r="K1030" s="160"/>
      <c r="L1030" s="170"/>
      <c r="M1030" s="162"/>
      <c r="N1030" s="169">
        <v>889851255964</v>
      </c>
      <c r="O1030" s="153" t="s">
        <v>98</v>
      </c>
      <c r="P1030" s="181" t="s">
        <v>3462</v>
      </c>
      <c r="Q1030" s="153" t="s">
        <v>3404</v>
      </c>
      <c r="R1030" s="142" t="s">
        <v>161</v>
      </c>
      <c r="S1030" s="102"/>
      <c r="T1030"/>
    </row>
    <row r="1031" spans="1:20" s="57" customFormat="1" ht="15" customHeight="1" x14ac:dyDescent="0.3">
      <c r="A1031" s="166">
        <v>2024</v>
      </c>
      <c r="B1031" s="140" t="s">
        <v>3466</v>
      </c>
      <c r="C1031" s="141" t="s">
        <v>3467</v>
      </c>
      <c r="D1031" s="231" t="str">
        <f t="shared" si="35"/>
        <v>EL453481-M</v>
      </c>
      <c r="E1031" s="142" t="s">
        <v>3468</v>
      </c>
      <c r="F1031" s="142" t="s">
        <v>488</v>
      </c>
      <c r="G1031" s="142" t="s">
        <v>2597</v>
      </c>
      <c r="H1031" s="245">
        <v>25.99</v>
      </c>
      <c r="I1031" s="166">
        <v>1</v>
      </c>
      <c r="J1031" s="166"/>
      <c r="K1031" s="160"/>
      <c r="L1031" s="170"/>
      <c r="M1031" s="162"/>
      <c r="N1031" s="169">
        <v>889851251997</v>
      </c>
      <c r="O1031" s="153" t="s">
        <v>320</v>
      </c>
      <c r="P1031" s="181" t="s">
        <v>3462</v>
      </c>
      <c r="Q1031" s="153" t="s">
        <v>3404</v>
      </c>
      <c r="R1031" s="142" t="s">
        <v>161</v>
      </c>
      <c r="S1031" s="102"/>
      <c r="T1031"/>
    </row>
    <row r="1032" spans="1:20" s="57" customFormat="1" ht="15" customHeight="1" x14ac:dyDescent="0.3">
      <c r="A1032" s="166">
        <v>2024</v>
      </c>
      <c r="B1032" s="140" t="s">
        <v>3469</v>
      </c>
      <c r="C1032" s="141" t="s">
        <v>3470</v>
      </c>
      <c r="D1032" s="231" t="str">
        <f t="shared" si="35"/>
        <v>EL453481-L</v>
      </c>
      <c r="E1032" s="142" t="s">
        <v>3471</v>
      </c>
      <c r="F1032" s="142" t="s">
        <v>488</v>
      </c>
      <c r="G1032" s="142" t="s">
        <v>2597</v>
      </c>
      <c r="H1032" s="245">
        <v>25.99</v>
      </c>
      <c r="I1032" s="166">
        <v>1</v>
      </c>
      <c r="J1032" s="166"/>
      <c r="K1032" s="160"/>
      <c r="L1032" s="170"/>
      <c r="M1032" s="162"/>
      <c r="N1032" s="169">
        <v>889851255957</v>
      </c>
      <c r="O1032" s="153" t="s">
        <v>320</v>
      </c>
      <c r="P1032" s="181" t="s">
        <v>3462</v>
      </c>
      <c r="Q1032" s="153" t="s">
        <v>3404</v>
      </c>
      <c r="R1032" s="142" t="s">
        <v>161</v>
      </c>
      <c r="S1032" s="102"/>
      <c r="T1032"/>
    </row>
    <row r="1033" spans="1:20" s="57" customFormat="1" ht="15" customHeight="1" x14ac:dyDescent="0.3">
      <c r="A1033" s="166">
        <v>2023</v>
      </c>
      <c r="B1033" s="140" t="s">
        <v>3475</v>
      </c>
      <c r="C1033" s="141" t="s">
        <v>3476</v>
      </c>
      <c r="D1033" s="231" t="str">
        <f t="shared" si="35"/>
        <v>EL453158-XS</v>
      </c>
      <c r="E1033" s="142" t="s">
        <v>3477</v>
      </c>
      <c r="F1033" s="142" t="s">
        <v>488</v>
      </c>
      <c r="G1033" s="143" t="s">
        <v>2597</v>
      </c>
      <c r="H1033" s="244">
        <v>15.75</v>
      </c>
      <c r="I1033" s="159">
        <v>1</v>
      </c>
      <c r="J1033" s="159"/>
      <c r="K1033" s="160"/>
      <c r="L1033" s="161"/>
      <c r="M1033" s="162"/>
      <c r="N1033" s="159">
        <v>889851243404</v>
      </c>
      <c r="O1033" s="153" t="s">
        <v>324</v>
      </c>
      <c r="P1033" s="181" t="s">
        <v>3478</v>
      </c>
      <c r="Q1033" s="153" t="s">
        <v>3404</v>
      </c>
      <c r="R1033" s="153" t="s">
        <v>100</v>
      </c>
      <c r="S1033" s="102" t="e">
        <v>#N/A</v>
      </c>
      <c r="T1033"/>
    </row>
    <row r="1034" spans="1:20" s="57" customFormat="1" ht="15" customHeight="1" x14ac:dyDescent="0.3">
      <c r="A1034" s="166">
        <v>2023</v>
      </c>
      <c r="B1034" s="140" t="s">
        <v>3488</v>
      </c>
      <c r="C1034" s="141" t="s">
        <v>3489</v>
      </c>
      <c r="D1034" s="231" t="str">
        <f t="shared" si="35"/>
        <v>EL453158-XL</v>
      </c>
      <c r="E1034" s="142" t="s">
        <v>3490</v>
      </c>
      <c r="F1034" s="142" t="s">
        <v>488</v>
      </c>
      <c r="G1034" s="143" t="s">
        <v>2597</v>
      </c>
      <c r="H1034" s="244">
        <v>15.75</v>
      </c>
      <c r="I1034" s="159">
        <v>1</v>
      </c>
      <c r="J1034" s="159"/>
      <c r="K1034" s="160"/>
      <c r="L1034" s="161"/>
      <c r="M1034" s="162"/>
      <c r="N1034" s="159">
        <v>889851243398</v>
      </c>
      <c r="O1034" s="153" t="s">
        <v>324</v>
      </c>
      <c r="P1034" s="181" t="s">
        <v>3478</v>
      </c>
      <c r="Q1034" s="153" t="s">
        <v>3404</v>
      </c>
      <c r="R1034" s="153" t="s">
        <v>100</v>
      </c>
      <c r="S1034" s="102" t="e">
        <v>#N/A</v>
      </c>
      <c r="T1034"/>
    </row>
    <row r="1035" spans="1:20" s="57" customFormat="1" ht="15" customHeight="1" x14ac:dyDescent="0.3">
      <c r="A1035" s="166">
        <v>2023</v>
      </c>
      <c r="B1035" s="140" t="s">
        <v>3479</v>
      </c>
      <c r="C1035" s="141" t="s">
        <v>3480</v>
      </c>
      <c r="D1035" s="231" t="str">
        <f t="shared" si="35"/>
        <v>EL453158-S</v>
      </c>
      <c r="E1035" s="142" t="s">
        <v>3481</v>
      </c>
      <c r="F1035" s="142" t="s">
        <v>488</v>
      </c>
      <c r="G1035" s="143" t="s">
        <v>2597</v>
      </c>
      <c r="H1035" s="244">
        <v>15.75</v>
      </c>
      <c r="I1035" s="159">
        <v>1</v>
      </c>
      <c r="J1035" s="159"/>
      <c r="K1035" s="160"/>
      <c r="L1035" s="161"/>
      <c r="M1035" s="162"/>
      <c r="N1035" s="159">
        <v>889851243381</v>
      </c>
      <c r="O1035" s="153" t="s">
        <v>324</v>
      </c>
      <c r="P1035" s="181" t="s">
        <v>3478</v>
      </c>
      <c r="Q1035" s="153" t="s">
        <v>3404</v>
      </c>
      <c r="R1035" s="153" t="s">
        <v>100</v>
      </c>
      <c r="S1035" s="102" t="e">
        <v>#N/A</v>
      </c>
      <c r="T1035"/>
    </row>
    <row r="1036" spans="1:20" s="57" customFormat="1" ht="15" customHeight="1" x14ac:dyDescent="0.3">
      <c r="A1036" s="166">
        <v>2023</v>
      </c>
      <c r="B1036" s="140" t="s">
        <v>3482</v>
      </c>
      <c r="C1036" s="141" t="s">
        <v>3483</v>
      </c>
      <c r="D1036" s="231" t="str">
        <f t="shared" si="35"/>
        <v>EL453158-M</v>
      </c>
      <c r="E1036" s="142" t="s">
        <v>3484</v>
      </c>
      <c r="F1036" s="142" t="s">
        <v>488</v>
      </c>
      <c r="G1036" s="143" t="s">
        <v>2597</v>
      </c>
      <c r="H1036" s="244">
        <v>15.75</v>
      </c>
      <c r="I1036" s="159">
        <v>1</v>
      </c>
      <c r="J1036" s="159"/>
      <c r="K1036" s="160"/>
      <c r="L1036" s="161"/>
      <c r="M1036" s="162"/>
      <c r="N1036" s="159">
        <v>889851223741</v>
      </c>
      <c r="O1036" s="153" t="s">
        <v>324</v>
      </c>
      <c r="P1036" s="181" t="s">
        <v>3478</v>
      </c>
      <c r="Q1036" s="153" t="s">
        <v>3404</v>
      </c>
      <c r="R1036" s="153" t="s">
        <v>100</v>
      </c>
      <c r="S1036" s="102" t="e">
        <v>#N/A</v>
      </c>
      <c r="T1036"/>
    </row>
    <row r="1037" spans="1:20" s="57" customFormat="1" ht="15" customHeight="1" x14ac:dyDescent="0.3">
      <c r="A1037" s="166">
        <v>2023</v>
      </c>
      <c r="B1037" s="140" t="s">
        <v>3485</v>
      </c>
      <c r="C1037" s="141" t="s">
        <v>3486</v>
      </c>
      <c r="D1037" s="231" t="str">
        <f t="shared" si="35"/>
        <v>EL453158-L</v>
      </c>
      <c r="E1037" s="142" t="s">
        <v>3487</v>
      </c>
      <c r="F1037" s="142" t="s">
        <v>488</v>
      </c>
      <c r="G1037" s="143" t="s">
        <v>2597</v>
      </c>
      <c r="H1037" s="244">
        <v>15.75</v>
      </c>
      <c r="I1037" s="159">
        <v>1</v>
      </c>
      <c r="J1037" s="159"/>
      <c r="K1037" s="160"/>
      <c r="L1037" s="161"/>
      <c r="M1037" s="162"/>
      <c r="N1037" s="159">
        <v>889851243374</v>
      </c>
      <c r="O1037" s="153" t="s">
        <v>324</v>
      </c>
      <c r="P1037" s="181" t="s">
        <v>3478</v>
      </c>
      <c r="Q1037" s="153" t="s">
        <v>3404</v>
      </c>
      <c r="R1037" s="153" t="s">
        <v>100</v>
      </c>
      <c r="S1037" s="102" t="e">
        <v>#N/A</v>
      </c>
      <c r="T1037"/>
    </row>
    <row r="1038" spans="1:20" s="57" customFormat="1" ht="15" customHeight="1" x14ac:dyDescent="0.3">
      <c r="A1038" s="166">
        <v>2023</v>
      </c>
      <c r="B1038" s="141">
        <v>565100</v>
      </c>
      <c r="C1038" s="141" t="s">
        <v>3453</v>
      </c>
      <c r="D1038" s="231" t="str">
        <f t="shared" si="35"/>
        <v>EL565100-ST</v>
      </c>
      <c r="E1038" s="142" t="s">
        <v>3454</v>
      </c>
      <c r="F1038" s="142" t="s">
        <v>488</v>
      </c>
      <c r="G1038" s="142" t="s">
        <v>2597</v>
      </c>
      <c r="H1038" s="244">
        <v>9.5</v>
      </c>
      <c r="I1038" s="159">
        <v>3</v>
      </c>
      <c r="J1038" s="159"/>
      <c r="K1038" s="160"/>
      <c r="L1038" s="161"/>
      <c r="M1038" s="162"/>
      <c r="N1038" s="159">
        <v>889851224403</v>
      </c>
      <c r="O1038" s="153" t="s">
        <v>104</v>
      </c>
      <c r="P1038" s="178" t="s">
        <v>3455</v>
      </c>
      <c r="Q1038" s="153" t="s">
        <v>3404</v>
      </c>
      <c r="R1038" s="153" t="s">
        <v>100</v>
      </c>
      <c r="S1038" s="102">
        <v>85434</v>
      </c>
      <c r="T1038"/>
    </row>
    <row r="1039" spans="1:20" s="57" customFormat="1" ht="15" customHeight="1" x14ac:dyDescent="0.3">
      <c r="A1039" s="166">
        <v>2011</v>
      </c>
      <c r="B1039" s="141">
        <v>541130</v>
      </c>
      <c r="C1039" s="141" t="s">
        <v>3548</v>
      </c>
      <c r="D1039" s="231" t="str">
        <f t="shared" si="35"/>
        <v>EL541130-ST</v>
      </c>
      <c r="E1039" s="142" t="s">
        <v>3549</v>
      </c>
      <c r="F1039" s="142" t="s">
        <v>488</v>
      </c>
      <c r="G1039" s="142" t="s">
        <v>2597</v>
      </c>
      <c r="H1039" s="244">
        <v>5.75</v>
      </c>
      <c r="I1039" s="159">
        <v>3</v>
      </c>
      <c r="J1039" s="159">
        <v>120</v>
      </c>
      <c r="K1039" s="160"/>
      <c r="L1039" s="161"/>
      <c r="M1039" s="162"/>
      <c r="N1039" s="237">
        <v>55431221043</v>
      </c>
      <c r="O1039" s="153" t="s">
        <v>104</v>
      </c>
      <c r="P1039" s="178" t="s">
        <v>3550</v>
      </c>
      <c r="Q1039" s="153" t="s">
        <v>3404</v>
      </c>
      <c r="R1039" s="153" t="s">
        <v>100</v>
      </c>
      <c r="S1039" s="102">
        <v>18126</v>
      </c>
      <c r="T1039"/>
    </row>
    <row r="1040" spans="1:20" s="57" customFormat="1" ht="15" customHeight="1" x14ac:dyDescent="0.3">
      <c r="A1040" s="166">
        <v>2023</v>
      </c>
      <c r="B1040" s="141">
        <v>453177</v>
      </c>
      <c r="C1040" s="140" t="s">
        <v>3450</v>
      </c>
      <c r="D1040" s="231" t="str">
        <f t="shared" si="35"/>
        <v>EL453177-ST</v>
      </c>
      <c r="E1040" s="142" t="s">
        <v>3451</v>
      </c>
      <c r="F1040" s="142" t="s">
        <v>488</v>
      </c>
      <c r="G1040" s="143" t="s">
        <v>2597</v>
      </c>
      <c r="H1040" s="244">
        <v>6.99</v>
      </c>
      <c r="I1040" s="159">
        <v>3</v>
      </c>
      <c r="J1040" s="159"/>
      <c r="K1040" s="160"/>
      <c r="L1040" s="161"/>
      <c r="M1040" s="162"/>
      <c r="N1040" s="159">
        <v>889851224410</v>
      </c>
      <c r="O1040" s="153" t="s">
        <v>98</v>
      </c>
      <c r="P1040" s="181" t="s">
        <v>3452</v>
      </c>
      <c r="Q1040" s="153" t="s">
        <v>3404</v>
      </c>
      <c r="R1040" s="153" t="s">
        <v>100</v>
      </c>
      <c r="S1040" s="102" t="e">
        <v>#N/A</v>
      </c>
      <c r="T1040"/>
    </row>
    <row r="1041" spans="1:20" s="57" customFormat="1" ht="15" customHeight="1" x14ac:dyDescent="0.3">
      <c r="A1041" s="166">
        <v>2023</v>
      </c>
      <c r="B1041" s="141">
        <v>453141</v>
      </c>
      <c r="C1041" s="141" t="s">
        <v>3497</v>
      </c>
      <c r="D1041" s="231" t="str">
        <f t="shared" si="35"/>
        <v>EL453141-ST</v>
      </c>
      <c r="E1041" s="142" t="s">
        <v>3498</v>
      </c>
      <c r="F1041" s="142" t="s">
        <v>488</v>
      </c>
      <c r="G1041" s="143" t="s">
        <v>2597</v>
      </c>
      <c r="H1041" s="244">
        <v>13.99</v>
      </c>
      <c r="I1041" s="159">
        <v>3</v>
      </c>
      <c r="J1041" s="159">
        <v>24</v>
      </c>
      <c r="K1041" s="160"/>
      <c r="L1041" s="161"/>
      <c r="M1041" s="162"/>
      <c r="N1041" s="159">
        <v>889851220245</v>
      </c>
      <c r="O1041" s="153" t="s">
        <v>98</v>
      </c>
      <c r="P1041" s="178" t="s">
        <v>3499</v>
      </c>
      <c r="Q1041" s="153" t="s">
        <v>3404</v>
      </c>
      <c r="R1041" s="153" t="s">
        <v>100</v>
      </c>
      <c r="S1041" s="102">
        <v>83494</v>
      </c>
      <c r="T1041"/>
    </row>
    <row r="1042" spans="1:20" s="57" customFormat="1" ht="15" customHeight="1" x14ac:dyDescent="0.3">
      <c r="A1042" s="166">
        <v>2022</v>
      </c>
      <c r="B1042" s="141">
        <v>451391</v>
      </c>
      <c r="C1042" s="141" t="s">
        <v>3441</v>
      </c>
      <c r="D1042" s="231" t="str">
        <f t="shared" si="35"/>
        <v>EL451391-ST</v>
      </c>
      <c r="E1042" s="142" t="s">
        <v>3442</v>
      </c>
      <c r="F1042" s="142" t="s">
        <v>488</v>
      </c>
      <c r="G1042" s="142" t="s">
        <v>2597</v>
      </c>
      <c r="H1042" s="244">
        <v>14.99</v>
      </c>
      <c r="I1042" s="159">
        <v>3</v>
      </c>
      <c r="J1042" s="159">
        <v>24</v>
      </c>
      <c r="K1042" s="160"/>
      <c r="L1042" s="161"/>
      <c r="M1042" s="162"/>
      <c r="N1042" s="159">
        <v>618480049022</v>
      </c>
      <c r="O1042" s="153" t="s">
        <v>98</v>
      </c>
      <c r="P1042" s="178" t="s">
        <v>3443</v>
      </c>
      <c r="Q1042" s="153" t="s">
        <v>3404</v>
      </c>
      <c r="R1042" s="153" t="s">
        <v>100</v>
      </c>
      <c r="S1042" s="102">
        <v>78409</v>
      </c>
      <c r="T1042"/>
    </row>
    <row r="1043" spans="1:20" s="57" customFormat="1" ht="15" customHeight="1" x14ac:dyDescent="0.3">
      <c r="A1043" s="166">
        <v>2022</v>
      </c>
      <c r="B1043" s="141">
        <v>451368</v>
      </c>
      <c r="C1043" s="141" t="s">
        <v>3524</v>
      </c>
      <c r="D1043" s="231" t="str">
        <f t="shared" si="35"/>
        <v>EL451368-ST</v>
      </c>
      <c r="E1043" s="142" t="s">
        <v>3525</v>
      </c>
      <c r="F1043" s="142" t="s">
        <v>488</v>
      </c>
      <c r="G1043" s="142" t="s">
        <v>2597</v>
      </c>
      <c r="H1043" s="244">
        <v>14.99</v>
      </c>
      <c r="I1043" s="159">
        <v>3</v>
      </c>
      <c r="J1043" s="159">
        <v>48</v>
      </c>
      <c r="K1043" s="160"/>
      <c r="L1043" s="161"/>
      <c r="M1043" s="162"/>
      <c r="N1043" s="159">
        <v>618480047486</v>
      </c>
      <c r="O1043" s="153" t="s">
        <v>98</v>
      </c>
      <c r="P1043" s="178" t="s">
        <v>3526</v>
      </c>
      <c r="Q1043" s="153" t="s">
        <v>3404</v>
      </c>
      <c r="R1043" s="153" t="s">
        <v>100</v>
      </c>
      <c r="S1043" s="102">
        <v>74784</v>
      </c>
      <c r="T1043"/>
    </row>
    <row r="1044" spans="1:20" s="57" customFormat="1" ht="15" customHeight="1" x14ac:dyDescent="0.3">
      <c r="A1044" s="166">
        <v>2022</v>
      </c>
      <c r="B1044" s="141">
        <v>451367</v>
      </c>
      <c r="C1044" s="141" t="s">
        <v>3509</v>
      </c>
      <c r="D1044" s="231" t="str">
        <f t="shared" si="35"/>
        <v>EL451367-ST</v>
      </c>
      <c r="E1044" s="142" t="s">
        <v>3510</v>
      </c>
      <c r="F1044" s="142" t="s">
        <v>488</v>
      </c>
      <c r="G1044" s="142" t="s">
        <v>2597</v>
      </c>
      <c r="H1044" s="244">
        <v>14.99</v>
      </c>
      <c r="I1044" s="159">
        <v>3</v>
      </c>
      <c r="J1044" s="159">
        <v>36</v>
      </c>
      <c r="K1044" s="160"/>
      <c r="L1044" s="161"/>
      <c r="M1044" s="162"/>
      <c r="N1044" s="159">
        <v>618480047462</v>
      </c>
      <c r="O1044" s="153" t="s">
        <v>98</v>
      </c>
      <c r="P1044" s="178" t="s">
        <v>3511</v>
      </c>
      <c r="Q1044" s="153" t="s">
        <v>3404</v>
      </c>
      <c r="R1044" s="153" t="s">
        <v>100</v>
      </c>
      <c r="S1044" s="102">
        <v>74140</v>
      </c>
      <c r="T1044"/>
    </row>
    <row r="1045" spans="1:20" s="57" customFormat="1" ht="15" customHeight="1" x14ac:dyDescent="0.3">
      <c r="A1045" s="166">
        <v>2022</v>
      </c>
      <c r="B1045" s="141">
        <v>451366</v>
      </c>
      <c r="C1045" s="141" t="s">
        <v>3527</v>
      </c>
      <c r="D1045" s="231" t="str">
        <f t="shared" si="35"/>
        <v>EL451366-ST</v>
      </c>
      <c r="E1045" s="142" t="s">
        <v>3528</v>
      </c>
      <c r="F1045" s="142" t="s">
        <v>488</v>
      </c>
      <c r="G1045" s="142" t="s">
        <v>2597</v>
      </c>
      <c r="H1045" s="244">
        <v>13.99</v>
      </c>
      <c r="I1045" s="159">
        <v>3</v>
      </c>
      <c r="J1045" s="159">
        <v>48</v>
      </c>
      <c r="K1045" s="160"/>
      <c r="L1045" s="161"/>
      <c r="M1045" s="162"/>
      <c r="N1045" s="159">
        <v>618480047431</v>
      </c>
      <c r="O1045" s="153" t="s">
        <v>98</v>
      </c>
      <c r="P1045" s="178" t="s">
        <v>3529</v>
      </c>
      <c r="Q1045" s="153" t="s">
        <v>3404</v>
      </c>
      <c r="R1045" s="153" t="s">
        <v>100</v>
      </c>
      <c r="S1045" s="102">
        <v>75015</v>
      </c>
      <c r="T1045"/>
    </row>
    <row r="1046" spans="1:20" s="57" customFormat="1" ht="15" customHeight="1" x14ac:dyDescent="0.3">
      <c r="A1046" s="166">
        <v>2022</v>
      </c>
      <c r="B1046" s="141">
        <v>451365</v>
      </c>
      <c r="C1046" s="141" t="s">
        <v>3542</v>
      </c>
      <c r="D1046" s="231" t="str">
        <f t="shared" si="35"/>
        <v>EL451365-ST</v>
      </c>
      <c r="E1046" s="142" t="s">
        <v>3543</v>
      </c>
      <c r="F1046" s="142" t="s">
        <v>488</v>
      </c>
      <c r="G1046" s="142" t="s">
        <v>2597</v>
      </c>
      <c r="H1046" s="244">
        <v>9.99</v>
      </c>
      <c r="I1046" s="159">
        <v>3</v>
      </c>
      <c r="J1046" s="159">
        <v>48</v>
      </c>
      <c r="K1046" s="160"/>
      <c r="L1046" s="161"/>
      <c r="M1046" s="162"/>
      <c r="N1046" s="159">
        <v>618480047424</v>
      </c>
      <c r="O1046" s="153" t="s">
        <v>98</v>
      </c>
      <c r="P1046" s="178" t="s">
        <v>3544</v>
      </c>
      <c r="Q1046" s="153" t="s">
        <v>3404</v>
      </c>
      <c r="R1046" s="153" t="s">
        <v>100</v>
      </c>
      <c r="S1046" s="102">
        <v>78410</v>
      </c>
      <c r="T1046"/>
    </row>
    <row r="1047" spans="1:20" s="57" customFormat="1" ht="15" customHeight="1" x14ac:dyDescent="0.3">
      <c r="A1047" s="166">
        <v>2022</v>
      </c>
      <c r="B1047" s="141">
        <v>451364</v>
      </c>
      <c r="C1047" s="141" t="s">
        <v>3494</v>
      </c>
      <c r="D1047" s="231" t="str">
        <f t="shared" si="35"/>
        <v>EL451364-ST</v>
      </c>
      <c r="E1047" s="142" t="s">
        <v>3495</v>
      </c>
      <c r="F1047" s="142" t="s">
        <v>488</v>
      </c>
      <c r="G1047" s="142" t="s">
        <v>2597</v>
      </c>
      <c r="H1047" s="244">
        <v>14.99</v>
      </c>
      <c r="I1047" s="159">
        <v>3</v>
      </c>
      <c r="J1047" s="159">
        <v>12</v>
      </c>
      <c r="K1047" s="160"/>
      <c r="L1047" s="161"/>
      <c r="M1047" s="162"/>
      <c r="N1047" s="159">
        <v>618480047417</v>
      </c>
      <c r="O1047" s="153" t="s">
        <v>98</v>
      </c>
      <c r="P1047" s="178" t="s">
        <v>3496</v>
      </c>
      <c r="Q1047" s="153" t="s">
        <v>3404</v>
      </c>
      <c r="R1047" s="153" t="s">
        <v>100</v>
      </c>
      <c r="S1047" s="102">
        <v>80798</v>
      </c>
      <c r="T1047"/>
    </row>
    <row r="1048" spans="1:20" s="57" customFormat="1" ht="15" customHeight="1" x14ac:dyDescent="0.3">
      <c r="A1048" s="166">
        <v>2023</v>
      </c>
      <c r="B1048" s="141">
        <v>451363</v>
      </c>
      <c r="C1048" s="141" t="s">
        <v>3420</v>
      </c>
      <c r="D1048" s="231" t="str">
        <f t="shared" ref="D1048:D1111" si="36">HYPERLINK(P1048,C1048)</f>
        <v>EL451363-ST</v>
      </c>
      <c r="E1048" s="142" t="s">
        <v>3421</v>
      </c>
      <c r="F1048" s="142" t="s">
        <v>488</v>
      </c>
      <c r="G1048" s="143" t="s">
        <v>2597</v>
      </c>
      <c r="H1048" s="244">
        <v>15.75</v>
      </c>
      <c r="I1048" s="159">
        <v>3</v>
      </c>
      <c r="J1048" s="159">
        <v>36</v>
      </c>
      <c r="K1048" s="160"/>
      <c r="L1048" s="161"/>
      <c r="M1048" s="162"/>
      <c r="N1048" s="159">
        <v>618480047400</v>
      </c>
      <c r="O1048" s="153" t="s">
        <v>98</v>
      </c>
      <c r="P1048" s="178" t="s">
        <v>3422</v>
      </c>
      <c r="Q1048" s="153" t="s">
        <v>3404</v>
      </c>
      <c r="R1048" s="153" t="s">
        <v>100</v>
      </c>
      <c r="S1048" s="102">
        <v>80797</v>
      </c>
      <c r="T1048"/>
    </row>
    <row r="1049" spans="1:20" s="57" customFormat="1" ht="15" customHeight="1" x14ac:dyDescent="0.3">
      <c r="A1049" s="166">
        <v>2022</v>
      </c>
      <c r="B1049" s="141">
        <v>451362</v>
      </c>
      <c r="C1049" s="141" t="s">
        <v>3417</v>
      </c>
      <c r="D1049" s="231" t="str">
        <f t="shared" si="36"/>
        <v>EL451362-ST</v>
      </c>
      <c r="E1049" s="142" t="s">
        <v>3418</v>
      </c>
      <c r="F1049" s="142" t="s">
        <v>488</v>
      </c>
      <c r="G1049" s="142" t="s">
        <v>2597</v>
      </c>
      <c r="H1049" s="244">
        <v>9.99</v>
      </c>
      <c r="I1049" s="159">
        <v>3</v>
      </c>
      <c r="J1049" s="159">
        <v>96</v>
      </c>
      <c r="K1049" s="160"/>
      <c r="L1049" s="161"/>
      <c r="M1049" s="162"/>
      <c r="N1049" s="159">
        <v>618480047394</v>
      </c>
      <c r="O1049" s="153" t="s">
        <v>98</v>
      </c>
      <c r="P1049" s="178" t="s">
        <v>3419</v>
      </c>
      <c r="Q1049" s="153" t="s">
        <v>3404</v>
      </c>
      <c r="R1049" s="153" t="s">
        <v>100</v>
      </c>
      <c r="S1049" s="102">
        <v>72224</v>
      </c>
      <c r="T1049"/>
    </row>
    <row r="1050" spans="1:20" s="57" customFormat="1" ht="15" customHeight="1" x14ac:dyDescent="0.3">
      <c r="A1050" s="166">
        <v>2022</v>
      </c>
      <c r="B1050" s="141">
        <v>451360</v>
      </c>
      <c r="C1050" s="141" t="s">
        <v>3518</v>
      </c>
      <c r="D1050" s="231" t="str">
        <f t="shared" si="36"/>
        <v>EL451360-ST</v>
      </c>
      <c r="E1050" s="142" t="s">
        <v>3519</v>
      </c>
      <c r="F1050" s="142" t="s">
        <v>488</v>
      </c>
      <c r="G1050" s="142" t="s">
        <v>2597</v>
      </c>
      <c r="H1050" s="244">
        <v>9.99</v>
      </c>
      <c r="I1050" s="159">
        <v>3</v>
      </c>
      <c r="J1050" s="159">
        <v>24</v>
      </c>
      <c r="K1050" s="160"/>
      <c r="L1050" s="161"/>
      <c r="M1050" s="162"/>
      <c r="N1050" s="159">
        <v>618480047370</v>
      </c>
      <c r="O1050" s="153" t="s">
        <v>98</v>
      </c>
      <c r="P1050" s="178" t="s">
        <v>3520</v>
      </c>
      <c r="Q1050" s="153" t="s">
        <v>3404</v>
      </c>
      <c r="R1050" s="153" t="s">
        <v>100</v>
      </c>
      <c r="S1050" s="102">
        <v>78287</v>
      </c>
      <c r="T1050"/>
    </row>
    <row r="1051" spans="1:20" s="57" customFormat="1" ht="15" customHeight="1" x14ac:dyDescent="0.3">
      <c r="A1051" s="166">
        <v>2022</v>
      </c>
      <c r="B1051" s="141">
        <v>451358</v>
      </c>
      <c r="C1051" s="141" t="s">
        <v>3563</v>
      </c>
      <c r="D1051" s="231" t="str">
        <f t="shared" si="36"/>
        <v>EL451358-ST</v>
      </c>
      <c r="E1051" s="142" t="s">
        <v>3564</v>
      </c>
      <c r="F1051" s="142" t="s">
        <v>488</v>
      </c>
      <c r="G1051" s="142" t="s">
        <v>2597</v>
      </c>
      <c r="H1051" s="244">
        <v>14.99</v>
      </c>
      <c r="I1051" s="159">
        <v>3</v>
      </c>
      <c r="J1051" s="159">
        <v>18</v>
      </c>
      <c r="K1051" s="160"/>
      <c r="L1051" s="161"/>
      <c r="M1051" s="162"/>
      <c r="N1051" s="159">
        <v>618480047356</v>
      </c>
      <c r="O1051" s="153" t="s">
        <v>98</v>
      </c>
      <c r="P1051" s="178" t="s">
        <v>3565</v>
      </c>
      <c r="Q1051" s="153" t="s">
        <v>3404</v>
      </c>
      <c r="R1051" s="153" t="s">
        <v>100</v>
      </c>
      <c r="S1051" s="102">
        <v>75010</v>
      </c>
      <c r="T1051"/>
    </row>
    <row r="1052" spans="1:20" s="57" customFormat="1" ht="15" customHeight="1" x14ac:dyDescent="0.3">
      <c r="A1052" s="166">
        <v>2021</v>
      </c>
      <c r="B1052" s="141">
        <v>451315</v>
      </c>
      <c r="C1052" s="141" t="s">
        <v>3491</v>
      </c>
      <c r="D1052" s="231" t="str">
        <f t="shared" si="36"/>
        <v>EL451315-ST</v>
      </c>
      <c r="E1052" s="142" t="s">
        <v>3492</v>
      </c>
      <c r="F1052" s="142" t="s">
        <v>488</v>
      </c>
      <c r="G1052" s="142" t="s">
        <v>2597</v>
      </c>
      <c r="H1052" s="244">
        <v>14.99</v>
      </c>
      <c r="I1052" s="159">
        <v>3</v>
      </c>
      <c r="J1052" s="159">
        <v>18</v>
      </c>
      <c r="K1052" s="160"/>
      <c r="L1052" s="161"/>
      <c r="M1052" s="162"/>
      <c r="N1052" s="159">
        <v>618480045109</v>
      </c>
      <c r="O1052" s="153" t="s">
        <v>104</v>
      </c>
      <c r="P1052" s="178" t="s">
        <v>3493</v>
      </c>
      <c r="Q1052" s="153" t="s">
        <v>3404</v>
      </c>
      <c r="R1052" s="153" t="s">
        <v>100</v>
      </c>
      <c r="S1052" s="102">
        <v>70915</v>
      </c>
      <c r="T1052"/>
    </row>
    <row r="1053" spans="1:20" s="57" customFormat="1" ht="15" customHeight="1" x14ac:dyDescent="0.3">
      <c r="A1053" s="166">
        <v>2014</v>
      </c>
      <c r="B1053" s="141">
        <v>432602</v>
      </c>
      <c r="C1053" s="141" t="s">
        <v>3536</v>
      </c>
      <c r="D1053" s="231" t="str">
        <f t="shared" si="36"/>
        <v>EL432602-ST</v>
      </c>
      <c r="E1053" s="142" t="s">
        <v>3537</v>
      </c>
      <c r="F1053" s="142" t="s">
        <v>488</v>
      </c>
      <c r="G1053" s="142" t="s">
        <v>2597</v>
      </c>
      <c r="H1053" s="244">
        <v>10.75</v>
      </c>
      <c r="I1053" s="159">
        <v>3</v>
      </c>
      <c r="J1053" s="159">
        <v>24</v>
      </c>
      <c r="K1053" s="160"/>
      <c r="L1053" s="161"/>
      <c r="M1053" s="162"/>
      <c r="N1053" s="159">
        <v>618480013948</v>
      </c>
      <c r="O1053" s="153" t="s">
        <v>104</v>
      </c>
      <c r="P1053" s="178" t="s">
        <v>3538</v>
      </c>
      <c r="Q1053" s="153" t="s">
        <v>3404</v>
      </c>
      <c r="R1053" s="153" t="s">
        <v>100</v>
      </c>
      <c r="S1053" s="102">
        <v>23303</v>
      </c>
      <c r="T1053"/>
    </row>
    <row r="1054" spans="1:20" s="57" customFormat="1" ht="15" customHeight="1" x14ac:dyDescent="0.3">
      <c r="A1054" s="166">
        <v>2020</v>
      </c>
      <c r="B1054" s="141">
        <v>401471</v>
      </c>
      <c r="C1054" s="141" t="s">
        <v>3408</v>
      </c>
      <c r="D1054" s="231" t="str">
        <f t="shared" si="36"/>
        <v>EL401471-ST</v>
      </c>
      <c r="E1054" s="142" t="s">
        <v>3409</v>
      </c>
      <c r="F1054" s="142" t="s">
        <v>488</v>
      </c>
      <c r="G1054" s="142" t="s">
        <v>2597</v>
      </c>
      <c r="H1054" s="244">
        <v>14.99</v>
      </c>
      <c r="I1054" s="159">
        <v>3</v>
      </c>
      <c r="J1054" s="159">
        <v>48</v>
      </c>
      <c r="K1054" s="160"/>
      <c r="L1054" s="161"/>
      <c r="M1054" s="162"/>
      <c r="N1054" s="159">
        <v>618480042351</v>
      </c>
      <c r="O1054" s="153" t="s">
        <v>104</v>
      </c>
      <c r="P1054" s="178" t="s">
        <v>3410</v>
      </c>
      <c r="Q1054" s="153" t="s">
        <v>3404</v>
      </c>
      <c r="R1054" s="153" t="s">
        <v>100</v>
      </c>
      <c r="S1054" s="102">
        <v>68698</v>
      </c>
      <c r="T1054"/>
    </row>
    <row r="1055" spans="1:20" s="57" customFormat="1" ht="15" customHeight="1" x14ac:dyDescent="0.3">
      <c r="A1055" s="166">
        <v>2008</v>
      </c>
      <c r="B1055" s="141">
        <v>290570</v>
      </c>
      <c r="C1055" s="141" t="s">
        <v>3551</v>
      </c>
      <c r="D1055" s="231" t="str">
        <f t="shared" si="36"/>
        <v>EL290570-ST</v>
      </c>
      <c r="E1055" s="142" t="s">
        <v>3552</v>
      </c>
      <c r="F1055" s="142" t="s">
        <v>488</v>
      </c>
      <c r="G1055" s="142" t="s">
        <v>2597</v>
      </c>
      <c r="H1055" s="244">
        <v>9.99</v>
      </c>
      <c r="I1055" s="159">
        <v>3</v>
      </c>
      <c r="J1055" s="159">
        <v>48</v>
      </c>
      <c r="K1055" s="160"/>
      <c r="L1055" s="161"/>
      <c r="M1055" s="162"/>
      <c r="N1055" s="159">
        <v>618480741025</v>
      </c>
      <c r="O1055" s="153" t="s">
        <v>104</v>
      </c>
      <c r="P1055" s="178" t="s">
        <v>3553</v>
      </c>
      <c r="Q1055" s="153" t="s">
        <v>3404</v>
      </c>
      <c r="R1055" s="153" t="s">
        <v>100</v>
      </c>
      <c r="S1055" s="102">
        <v>18161</v>
      </c>
      <c r="T1055"/>
    </row>
    <row r="1056" spans="1:20" s="57" customFormat="1" ht="15" customHeight="1" x14ac:dyDescent="0.3">
      <c r="A1056" s="166">
        <v>2002</v>
      </c>
      <c r="B1056" s="141">
        <v>290460</v>
      </c>
      <c r="C1056" s="141" t="s">
        <v>3515</v>
      </c>
      <c r="D1056" s="231" t="str">
        <f t="shared" si="36"/>
        <v>EL290460-ST</v>
      </c>
      <c r="E1056" s="142" t="s">
        <v>3516</v>
      </c>
      <c r="F1056" s="142" t="s">
        <v>488</v>
      </c>
      <c r="G1056" s="142" t="s">
        <v>2597</v>
      </c>
      <c r="H1056" s="244">
        <v>14.99</v>
      </c>
      <c r="I1056" s="159">
        <v>3</v>
      </c>
      <c r="J1056" s="159">
        <v>24</v>
      </c>
      <c r="K1056" s="160"/>
      <c r="L1056" s="161"/>
      <c r="M1056" s="162"/>
      <c r="N1056" s="159">
        <v>618480877946</v>
      </c>
      <c r="O1056" s="153" t="s">
        <v>104</v>
      </c>
      <c r="P1056" s="178" t="s">
        <v>3517</v>
      </c>
      <c r="Q1056" s="153" t="s">
        <v>3404</v>
      </c>
      <c r="R1056" s="153" t="s">
        <v>100</v>
      </c>
      <c r="S1056" s="102">
        <v>69123</v>
      </c>
      <c r="T1056"/>
    </row>
    <row r="1057" spans="1:20" s="57" customFormat="1" ht="15" customHeight="1" x14ac:dyDescent="0.3">
      <c r="A1057" s="166">
        <v>2009</v>
      </c>
      <c r="B1057" s="141">
        <v>290420</v>
      </c>
      <c r="C1057" s="141" t="s">
        <v>3411</v>
      </c>
      <c r="D1057" s="231" t="str">
        <f t="shared" si="36"/>
        <v>EL290420-ST</v>
      </c>
      <c r="E1057" s="142" t="s">
        <v>3412</v>
      </c>
      <c r="F1057" s="142" t="s">
        <v>488</v>
      </c>
      <c r="G1057" s="142" t="s">
        <v>2597</v>
      </c>
      <c r="H1057" s="244">
        <v>19.989999999999998</v>
      </c>
      <c r="I1057" s="159">
        <v>3</v>
      </c>
      <c r="J1057" s="159">
        <v>12</v>
      </c>
      <c r="K1057" s="160"/>
      <c r="L1057" s="161"/>
      <c r="M1057" s="162"/>
      <c r="N1057" s="159">
        <v>618480234633</v>
      </c>
      <c r="O1057" s="153" t="s">
        <v>104</v>
      </c>
      <c r="P1057" s="178" t="s">
        <v>3413</v>
      </c>
      <c r="Q1057" s="153" t="s">
        <v>3404</v>
      </c>
      <c r="R1057" s="153" t="s">
        <v>100</v>
      </c>
      <c r="S1057" s="102">
        <v>69122</v>
      </c>
      <c r="T1057"/>
    </row>
    <row r="1058" spans="1:20" s="57" customFormat="1" ht="15" customHeight="1" x14ac:dyDescent="0.3">
      <c r="A1058" s="166">
        <v>2021</v>
      </c>
      <c r="B1058" s="141">
        <v>290392</v>
      </c>
      <c r="C1058" s="141" t="s">
        <v>3429</v>
      </c>
      <c r="D1058" s="231" t="str">
        <f t="shared" si="36"/>
        <v>EL290392-ST</v>
      </c>
      <c r="E1058" s="142" t="s">
        <v>3430</v>
      </c>
      <c r="F1058" s="142" t="s">
        <v>488</v>
      </c>
      <c r="G1058" s="142" t="s">
        <v>2597</v>
      </c>
      <c r="H1058" s="244">
        <v>9.5</v>
      </c>
      <c r="I1058" s="159">
        <v>3</v>
      </c>
      <c r="J1058" s="159">
        <v>12</v>
      </c>
      <c r="K1058" s="160"/>
      <c r="L1058" s="161"/>
      <c r="M1058" s="162"/>
      <c r="N1058" s="159">
        <v>618480042580</v>
      </c>
      <c r="O1058" s="153" t="s">
        <v>104</v>
      </c>
      <c r="P1058" s="178" t="s">
        <v>3431</v>
      </c>
      <c r="Q1058" s="153" t="s">
        <v>3404</v>
      </c>
      <c r="R1058" s="153" t="s">
        <v>100</v>
      </c>
      <c r="S1058" s="102">
        <v>70651</v>
      </c>
      <c r="T1058"/>
    </row>
    <row r="1059" spans="1:20" s="57" customFormat="1" ht="15" customHeight="1" x14ac:dyDescent="0.3">
      <c r="A1059" s="166">
        <v>2005</v>
      </c>
      <c r="B1059" s="141">
        <v>290360</v>
      </c>
      <c r="C1059" s="141" t="s">
        <v>3405</v>
      </c>
      <c r="D1059" s="231" t="str">
        <f t="shared" si="36"/>
        <v>EL290360-ST</v>
      </c>
      <c r="E1059" s="142" t="s">
        <v>3406</v>
      </c>
      <c r="F1059" s="142" t="s">
        <v>488</v>
      </c>
      <c r="G1059" s="142" t="s">
        <v>2597</v>
      </c>
      <c r="H1059" s="244">
        <v>15.75</v>
      </c>
      <c r="I1059" s="159">
        <v>3</v>
      </c>
      <c r="J1059" s="159">
        <v>36</v>
      </c>
      <c r="K1059" s="160"/>
      <c r="L1059" s="161"/>
      <c r="M1059" s="162">
        <v>46</v>
      </c>
      <c r="N1059" s="159">
        <v>618480347524</v>
      </c>
      <c r="O1059" s="153" t="s">
        <v>104</v>
      </c>
      <c r="P1059" s="178" t="s">
        <v>3407</v>
      </c>
      <c r="Q1059" s="153" t="s">
        <v>3404</v>
      </c>
      <c r="R1059" s="153" t="s">
        <v>100</v>
      </c>
      <c r="S1059" s="102">
        <v>69120</v>
      </c>
      <c r="T1059"/>
    </row>
    <row r="1060" spans="1:20" s="57" customFormat="1" ht="15" customHeight="1" x14ac:dyDescent="0.3">
      <c r="A1060" s="166">
        <v>2002</v>
      </c>
      <c r="B1060" s="141">
        <v>290340</v>
      </c>
      <c r="C1060" s="141" t="s">
        <v>3506</v>
      </c>
      <c r="D1060" s="231" t="str">
        <f t="shared" si="36"/>
        <v>EL290340-ST</v>
      </c>
      <c r="E1060" s="142" t="s">
        <v>3507</v>
      </c>
      <c r="F1060" s="142" t="s">
        <v>488</v>
      </c>
      <c r="G1060" s="142" t="s">
        <v>2597</v>
      </c>
      <c r="H1060" s="244">
        <v>14.99</v>
      </c>
      <c r="I1060" s="159">
        <v>3</v>
      </c>
      <c r="J1060" s="159">
        <v>48</v>
      </c>
      <c r="K1060" s="160"/>
      <c r="L1060" s="161"/>
      <c r="M1060" s="162"/>
      <c r="N1060" s="159">
        <v>618480344325</v>
      </c>
      <c r="O1060" s="153" t="s">
        <v>104</v>
      </c>
      <c r="P1060" s="178" t="s">
        <v>3508</v>
      </c>
      <c r="Q1060" s="153" t="s">
        <v>3404</v>
      </c>
      <c r="R1060" s="153" t="s">
        <v>100</v>
      </c>
      <c r="S1060" s="102">
        <v>3402</v>
      </c>
      <c r="T1060"/>
    </row>
    <row r="1061" spans="1:20" s="57" customFormat="1" ht="15" customHeight="1" x14ac:dyDescent="0.3">
      <c r="A1061" s="166">
        <v>2009</v>
      </c>
      <c r="B1061" s="141">
        <v>290300</v>
      </c>
      <c r="C1061" s="141" t="s">
        <v>3557</v>
      </c>
      <c r="D1061" s="231" t="str">
        <f t="shared" si="36"/>
        <v>EL290300-ST</v>
      </c>
      <c r="E1061" s="142" t="s">
        <v>3558</v>
      </c>
      <c r="F1061" s="142" t="s">
        <v>488</v>
      </c>
      <c r="G1061" s="142" t="s">
        <v>2597</v>
      </c>
      <c r="H1061" s="244">
        <v>18.75</v>
      </c>
      <c r="I1061" s="159">
        <v>3</v>
      </c>
      <c r="J1061" s="159">
        <v>48</v>
      </c>
      <c r="K1061" s="160"/>
      <c r="L1061" s="161"/>
      <c r="M1061" s="162"/>
      <c r="N1061" s="159">
        <v>618480277203</v>
      </c>
      <c r="O1061" s="153" t="s">
        <v>104</v>
      </c>
      <c r="P1061" s="178" t="s">
        <v>3559</v>
      </c>
      <c r="Q1061" s="153" t="s">
        <v>3404</v>
      </c>
      <c r="R1061" s="153" t="s">
        <v>100</v>
      </c>
      <c r="S1061" s="102">
        <v>3398</v>
      </c>
      <c r="T1061"/>
    </row>
    <row r="1062" spans="1:20" s="57" customFormat="1" ht="15" customHeight="1" x14ac:dyDescent="0.3">
      <c r="A1062" s="166">
        <v>2008</v>
      </c>
      <c r="B1062" s="141">
        <v>290060</v>
      </c>
      <c r="C1062" s="141" t="s">
        <v>3414</v>
      </c>
      <c r="D1062" s="231" t="str">
        <f t="shared" si="36"/>
        <v>EL290060-ST</v>
      </c>
      <c r="E1062" s="142" t="s">
        <v>3415</v>
      </c>
      <c r="F1062" s="142" t="s">
        <v>488</v>
      </c>
      <c r="G1062" s="142" t="s">
        <v>2597</v>
      </c>
      <c r="H1062" s="244">
        <v>14.99</v>
      </c>
      <c r="I1062" s="159">
        <v>3</v>
      </c>
      <c r="J1062" s="159">
        <v>12</v>
      </c>
      <c r="K1062" s="160"/>
      <c r="L1062" s="161"/>
      <c r="M1062" s="162"/>
      <c r="N1062" s="159">
        <v>618480238020</v>
      </c>
      <c r="O1062" s="153" t="s">
        <v>104</v>
      </c>
      <c r="P1062" s="178" t="s">
        <v>3416</v>
      </c>
      <c r="Q1062" s="153" t="s">
        <v>3404</v>
      </c>
      <c r="R1062" s="153" t="s">
        <v>100</v>
      </c>
      <c r="S1062" s="102">
        <v>3391</v>
      </c>
      <c r="T1062"/>
    </row>
    <row r="1063" spans="1:20" s="57" customFormat="1" ht="15" customHeight="1" x14ac:dyDescent="0.3">
      <c r="A1063" s="166">
        <v>2021</v>
      </c>
      <c r="B1063" s="141">
        <v>290002</v>
      </c>
      <c r="C1063" s="141" t="s">
        <v>3432</v>
      </c>
      <c r="D1063" s="231" t="str">
        <f t="shared" si="36"/>
        <v>EL290002-ST</v>
      </c>
      <c r="E1063" s="142" t="s">
        <v>3433</v>
      </c>
      <c r="F1063" s="142" t="s">
        <v>488</v>
      </c>
      <c r="G1063" s="142" t="s">
        <v>2597</v>
      </c>
      <c r="H1063" s="244">
        <v>6.75</v>
      </c>
      <c r="I1063" s="159">
        <v>3</v>
      </c>
      <c r="J1063" s="159">
        <v>12</v>
      </c>
      <c r="K1063" s="160"/>
      <c r="L1063" s="161"/>
      <c r="M1063" s="162"/>
      <c r="N1063" s="159">
        <v>618480042320</v>
      </c>
      <c r="O1063" s="153" t="s">
        <v>104</v>
      </c>
      <c r="P1063" s="178" t="s">
        <v>3434</v>
      </c>
      <c r="Q1063" s="153" t="s">
        <v>3404</v>
      </c>
      <c r="R1063" s="153" t="s">
        <v>100</v>
      </c>
      <c r="S1063" s="102">
        <v>70650</v>
      </c>
      <c r="T1063"/>
    </row>
    <row r="1064" spans="1:20" s="57" customFormat="1" ht="15" customHeight="1" x14ac:dyDescent="0.3">
      <c r="A1064" s="166">
        <v>2023</v>
      </c>
      <c r="B1064" s="141">
        <v>251539</v>
      </c>
      <c r="C1064" s="141" t="s">
        <v>3435</v>
      </c>
      <c r="D1064" s="231" t="str">
        <f t="shared" si="36"/>
        <v>EL251539-ST</v>
      </c>
      <c r="E1064" s="142" t="s">
        <v>3436</v>
      </c>
      <c r="F1064" s="142" t="s">
        <v>488</v>
      </c>
      <c r="G1064" s="142" t="s">
        <v>2597</v>
      </c>
      <c r="H1064" s="244">
        <v>6.75</v>
      </c>
      <c r="I1064" s="159">
        <v>3</v>
      </c>
      <c r="J1064" s="159">
        <v>12</v>
      </c>
      <c r="K1064" s="160"/>
      <c r="L1064" s="161"/>
      <c r="M1064" s="162"/>
      <c r="N1064" s="159">
        <v>889851224489</v>
      </c>
      <c r="O1064" s="153" t="s">
        <v>104</v>
      </c>
      <c r="P1064" s="178" t="s">
        <v>3437</v>
      </c>
      <c r="Q1064" s="153" t="s">
        <v>3404</v>
      </c>
      <c r="R1064" s="153" t="s">
        <v>100</v>
      </c>
      <c r="S1064" s="102">
        <v>80788</v>
      </c>
      <c r="T1064"/>
    </row>
    <row r="1065" spans="1:20" s="57" customFormat="1" ht="15" customHeight="1" x14ac:dyDescent="0.3">
      <c r="A1065" s="166">
        <v>2023</v>
      </c>
      <c r="B1065" s="141">
        <v>251534</v>
      </c>
      <c r="C1065" s="141" t="s">
        <v>3533</v>
      </c>
      <c r="D1065" s="231" t="str">
        <f t="shared" si="36"/>
        <v>EL251534-ST</v>
      </c>
      <c r="E1065" s="142" t="s">
        <v>3534</v>
      </c>
      <c r="F1065" s="142" t="s">
        <v>488</v>
      </c>
      <c r="G1065" s="142" t="s">
        <v>2597</v>
      </c>
      <c r="H1065" s="244">
        <v>13.99</v>
      </c>
      <c r="I1065" s="159">
        <v>3</v>
      </c>
      <c r="J1065" s="159">
        <v>12</v>
      </c>
      <c r="K1065" s="160"/>
      <c r="L1065" s="161"/>
      <c r="M1065" s="162"/>
      <c r="N1065" s="159">
        <v>889851224243</v>
      </c>
      <c r="O1065" s="153" t="s">
        <v>104</v>
      </c>
      <c r="P1065" s="178" t="s">
        <v>3535</v>
      </c>
      <c r="Q1065" s="153" t="s">
        <v>3404</v>
      </c>
      <c r="R1065" s="153" t="s">
        <v>100</v>
      </c>
      <c r="S1065" s="102">
        <v>80784</v>
      </c>
      <c r="T1065"/>
    </row>
    <row r="1066" spans="1:20" s="57" customFormat="1" ht="15" customHeight="1" x14ac:dyDescent="0.3">
      <c r="A1066" s="166">
        <v>2023</v>
      </c>
      <c r="B1066" s="141">
        <v>251523</v>
      </c>
      <c r="C1066" s="141" t="s">
        <v>3500</v>
      </c>
      <c r="D1066" s="231" t="str">
        <f t="shared" si="36"/>
        <v>EL251523-ST</v>
      </c>
      <c r="E1066" s="142" t="s">
        <v>3501</v>
      </c>
      <c r="F1066" s="142" t="s">
        <v>488</v>
      </c>
      <c r="G1066" s="142" t="s">
        <v>2597</v>
      </c>
      <c r="H1066" s="244">
        <v>13.99</v>
      </c>
      <c r="I1066" s="159">
        <v>3</v>
      </c>
      <c r="J1066" s="159">
        <v>228</v>
      </c>
      <c r="K1066" s="160"/>
      <c r="L1066" s="161"/>
      <c r="M1066" s="162"/>
      <c r="N1066" s="159">
        <v>889851220269</v>
      </c>
      <c r="O1066" s="153" t="s">
        <v>104</v>
      </c>
      <c r="P1066" s="178" t="s">
        <v>3502</v>
      </c>
      <c r="Q1066" s="153" t="s">
        <v>3404</v>
      </c>
      <c r="R1066" s="153" t="s">
        <v>100</v>
      </c>
      <c r="S1066" s="102">
        <v>80781</v>
      </c>
      <c r="T1066"/>
    </row>
    <row r="1067" spans="1:20" s="57" customFormat="1" ht="15" customHeight="1" x14ac:dyDescent="0.3">
      <c r="A1067" s="166">
        <v>2022</v>
      </c>
      <c r="B1067" s="141">
        <v>251448</v>
      </c>
      <c r="C1067" s="141" t="s">
        <v>3503</v>
      </c>
      <c r="D1067" s="231" t="str">
        <f t="shared" si="36"/>
        <v>EL251448-ST</v>
      </c>
      <c r="E1067" s="142" t="s">
        <v>3504</v>
      </c>
      <c r="F1067" s="142" t="s">
        <v>488</v>
      </c>
      <c r="G1067" s="142" t="s">
        <v>2597</v>
      </c>
      <c r="H1067" s="244">
        <v>9.99</v>
      </c>
      <c r="I1067" s="159">
        <v>3</v>
      </c>
      <c r="J1067" s="159">
        <v>96</v>
      </c>
      <c r="K1067" s="160"/>
      <c r="L1067" s="161"/>
      <c r="M1067" s="162"/>
      <c r="N1067" s="159">
        <v>618480047509</v>
      </c>
      <c r="O1067" s="153" t="s">
        <v>98</v>
      </c>
      <c r="P1067" s="178" t="s">
        <v>3505</v>
      </c>
      <c r="Q1067" s="153" t="s">
        <v>3404</v>
      </c>
      <c r="R1067" s="153" t="s">
        <v>100</v>
      </c>
      <c r="S1067" s="102">
        <v>72280</v>
      </c>
      <c r="T1067"/>
    </row>
    <row r="1068" spans="1:20" s="57" customFormat="1" ht="15" customHeight="1" x14ac:dyDescent="0.3">
      <c r="A1068" s="166">
        <v>2022</v>
      </c>
      <c r="B1068" s="141">
        <v>251447</v>
      </c>
      <c r="C1068" s="141" t="s">
        <v>3539</v>
      </c>
      <c r="D1068" s="231" t="str">
        <f t="shared" si="36"/>
        <v>EL251447-ST</v>
      </c>
      <c r="E1068" s="142" t="s">
        <v>3540</v>
      </c>
      <c r="F1068" s="142" t="s">
        <v>488</v>
      </c>
      <c r="G1068" s="142" t="s">
        <v>2597</v>
      </c>
      <c r="H1068" s="244">
        <v>9.99</v>
      </c>
      <c r="I1068" s="159">
        <v>3</v>
      </c>
      <c r="J1068" s="159">
        <v>48</v>
      </c>
      <c r="K1068" s="160"/>
      <c r="L1068" s="161"/>
      <c r="M1068" s="162"/>
      <c r="N1068" s="159">
        <v>618480047493</v>
      </c>
      <c r="O1068" s="153" t="s">
        <v>98</v>
      </c>
      <c r="P1068" s="178" t="s">
        <v>3541</v>
      </c>
      <c r="Q1068" s="153" t="s">
        <v>3404</v>
      </c>
      <c r="R1068" s="153" t="s">
        <v>100</v>
      </c>
      <c r="S1068" s="102">
        <v>72266</v>
      </c>
      <c r="T1068"/>
    </row>
    <row r="1069" spans="1:20" s="57" customFormat="1" ht="15" customHeight="1" x14ac:dyDescent="0.3">
      <c r="A1069" s="166">
        <v>2022</v>
      </c>
      <c r="B1069" s="141">
        <v>251444</v>
      </c>
      <c r="C1069" s="141" t="s">
        <v>3530</v>
      </c>
      <c r="D1069" s="231" t="str">
        <f t="shared" si="36"/>
        <v>EL251444-ST</v>
      </c>
      <c r="E1069" s="142" t="s">
        <v>3531</v>
      </c>
      <c r="F1069" s="142" t="s">
        <v>488</v>
      </c>
      <c r="G1069" s="142" t="s">
        <v>2597</v>
      </c>
      <c r="H1069" s="244">
        <v>14.99</v>
      </c>
      <c r="I1069" s="159">
        <v>3</v>
      </c>
      <c r="J1069" s="159">
        <v>12</v>
      </c>
      <c r="K1069" s="160"/>
      <c r="L1069" s="161"/>
      <c r="M1069" s="162"/>
      <c r="N1069" s="159">
        <v>618480047448</v>
      </c>
      <c r="O1069" s="153" t="s">
        <v>98</v>
      </c>
      <c r="P1069" s="178" t="s">
        <v>3532</v>
      </c>
      <c r="Q1069" s="153" t="s">
        <v>3404</v>
      </c>
      <c r="R1069" s="153" t="s">
        <v>100</v>
      </c>
      <c r="S1069" s="102">
        <v>74142</v>
      </c>
      <c r="T1069"/>
    </row>
    <row r="1070" spans="1:20" s="57" customFormat="1" ht="15" customHeight="1" x14ac:dyDescent="0.3">
      <c r="A1070" s="166">
        <v>2022</v>
      </c>
      <c r="B1070" s="141">
        <v>251436</v>
      </c>
      <c r="C1070" s="141" t="s">
        <v>3438</v>
      </c>
      <c r="D1070" s="231" t="str">
        <f t="shared" si="36"/>
        <v>EL251436-ST</v>
      </c>
      <c r="E1070" s="142" t="s">
        <v>3439</v>
      </c>
      <c r="F1070" s="142" t="s">
        <v>488</v>
      </c>
      <c r="G1070" s="142" t="s">
        <v>2597</v>
      </c>
      <c r="H1070" s="244">
        <v>9.99</v>
      </c>
      <c r="I1070" s="159">
        <v>3</v>
      </c>
      <c r="J1070" s="159">
        <v>12</v>
      </c>
      <c r="K1070" s="160"/>
      <c r="L1070" s="161"/>
      <c r="M1070" s="162"/>
      <c r="N1070" s="159">
        <v>618480047226</v>
      </c>
      <c r="O1070" s="153" t="s">
        <v>98</v>
      </c>
      <c r="P1070" s="178" t="s">
        <v>3440</v>
      </c>
      <c r="Q1070" s="153" t="s">
        <v>3404</v>
      </c>
      <c r="R1070" s="153" t="s">
        <v>100</v>
      </c>
      <c r="S1070" s="102">
        <v>78417</v>
      </c>
      <c r="T1070"/>
    </row>
    <row r="1071" spans="1:20" s="57" customFormat="1" ht="15" customHeight="1" x14ac:dyDescent="0.3">
      <c r="A1071" s="166">
        <v>2021</v>
      </c>
      <c r="B1071" s="141">
        <v>251402</v>
      </c>
      <c r="C1071" s="141" t="s">
        <v>3521</v>
      </c>
      <c r="D1071" s="231" t="str">
        <f t="shared" si="36"/>
        <v>EL251402-ST</v>
      </c>
      <c r="E1071" s="142" t="s">
        <v>3522</v>
      </c>
      <c r="F1071" s="142" t="s">
        <v>488</v>
      </c>
      <c r="G1071" s="142" t="s">
        <v>2597</v>
      </c>
      <c r="H1071" s="244">
        <v>6.75</v>
      </c>
      <c r="I1071" s="159">
        <v>3</v>
      </c>
      <c r="J1071" s="159">
        <v>96</v>
      </c>
      <c r="K1071" s="160"/>
      <c r="L1071" s="161"/>
      <c r="M1071" s="162"/>
      <c r="N1071" s="159">
        <v>618480044386</v>
      </c>
      <c r="O1071" s="153" t="s">
        <v>104</v>
      </c>
      <c r="P1071" s="178" t="s">
        <v>3523</v>
      </c>
      <c r="Q1071" s="153" t="s">
        <v>3404</v>
      </c>
      <c r="R1071" s="153" t="s">
        <v>100</v>
      </c>
      <c r="S1071" s="102">
        <v>70913</v>
      </c>
      <c r="T1071"/>
    </row>
    <row r="1072" spans="1:20" s="57" customFormat="1" ht="15" customHeight="1" x14ac:dyDescent="0.3">
      <c r="A1072" s="166">
        <v>2021</v>
      </c>
      <c r="B1072" s="141">
        <v>251401</v>
      </c>
      <c r="C1072" s="141" t="s">
        <v>3560</v>
      </c>
      <c r="D1072" s="231" t="str">
        <f t="shared" si="36"/>
        <v>EL251401-ST</v>
      </c>
      <c r="E1072" s="142" t="s">
        <v>3561</v>
      </c>
      <c r="F1072" s="142" t="s">
        <v>488</v>
      </c>
      <c r="G1072" s="142" t="s">
        <v>2597</v>
      </c>
      <c r="H1072" s="244">
        <v>10.99</v>
      </c>
      <c r="I1072" s="159">
        <v>3</v>
      </c>
      <c r="J1072" s="159">
        <v>48</v>
      </c>
      <c r="K1072" s="160"/>
      <c r="L1072" s="161"/>
      <c r="M1072" s="162"/>
      <c r="N1072" s="159">
        <v>618480044379</v>
      </c>
      <c r="O1072" s="153" t="s">
        <v>104</v>
      </c>
      <c r="P1072" s="178" t="s">
        <v>3562</v>
      </c>
      <c r="Q1072" s="153" t="s">
        <v>3404</v>
      </c>
      <c r="R1072" s="153" t="s">
        <v>100</v>
      </c>
      <c r="S1072" s="102">
        <v>70912</v>
      </c>
      <c r="T1072"/>
    </row>
    <row r="1073" spans="1:20" s="57" customFormat="1" ht="15" customHeight="1" x14ac:dyDescent="0.3">
      <c r="A1073" s="166">
        <v>2021</v>
      </c>
      <c r="B1073" s="141">
        <v>251400</v>
      </c>
      <c r="C1073" s="141" t="s">
        <v>3545</v>
      </c>
      <c r="D1073" s="231" t="str">
        <f t="shared" si="36"/>
        <v>EL251400-ST</v>
      </c>
      <c r="E1073" s="142" t="s">
        <v>3546</v>
      </c>
      <c r="F1073" s="142" t="s">
        <v>488</v>
      </c>
      <c r="G1073" s="142" t="s">
        <v>2597</v>
      </c>
      <c r="H1073" s="244">
        <v>9.99</v>
      </c>
      <c r="I1073" s="159">
        <v>3</v>
      </c>
      <c r="J1073" s="159">
        <v>24</v>
      </c>
      <c r="K1073" s="160"/>
      <c r="L1073" s="161"/>
      <c r="M1073" s="162"/>
      <c r="N1073" s="159">
        <v>618480044362</v>
      </c>
      <c r="O1073" s="153" t="s">
        <v>104</v>
      </c>
      <c r="P1073" s="178" t="s">
        <v>3547</v>
      </c>
      <c r="Q1073" s="153" t="s">
        <v>3404</v>
      </c>
      <c r="R1073" s="153" t="s">
        <v>100</v>
      </c>
      <c r="S1073" s="102">
        <v>71255</v>
      </c>
      <c r="T1073"/>
    </row>
    <row r="1074" spans="1:20" s="57" customFormat="1" ht="15" customHeight="1" x14ac:dyDescent="0.3">
      <c r="A1074" s="166">
        <v>2006</v>
      </c>
      <c r="B1074" s="141">
        <v>250430</v>
      </c>
      <c r="C1074" s="141" t="s">
        <v>3554</v>
      </c>
      <c r="D1074" s="231" t="str">
        <f t="shared" si="36"/>
        <v>EL250430-ST</v>
      </c>
      <c r="E1074" s="142" t="s">
        <v>3555</v>
      </c>
      <c r="F1074" s="142" t="s">
        <v>488</v>
      </c>
      <c r="G1074" s="142" t="s">
        <v>2597</v>
      </c>
      <c r="H1074" s="244">
        <v>9.5</v>
      </c>
      <c r="I1074" s="159">
        <v>3</v>
      </c>
      <c r="J1074" s="159">
        <v>48</v>
      </c>
      <c r="K1074" s="160"/>
      <c r="L1074" s="161"/>
      <c r="M1074" s="162"/>
      <c r="N1074" s="159">
        <v>618480610789</v>
      </c>
      <c r="O1074" s="153" t="s">
        <v>104</v>
      </c>
      <c r="P1074" s="178" t="s">
        <v>3556</v>
      </c>
      <c r="Q1074" s="153" t="s">
        <v>3404</v>
      </c>
      <c r="R1074" s="153" t="s">
        <v>100</v>
      </c>
      <c r="S1074" s="102">
        <v>68929</v>
      </c>
      <c r="T1074"/>
    </row>
    <row r="1075" spans="1:20" s="57" customFormat="1" ht="15" customHeight="1" x14ac:dyDescent="0.3">
      <c r="A1075" s="166">
        <v>2007</v>
      </c>
      <c r="B1075" s="141">
        <v>250370</v>
      </c>
      <c r="C1075" s="141" t="s">
        <v>3423</v>
      </c>
      <c r="D1075" s="231" t="str">
        <f t="shared" si="36"/>
        <v>EL250370-ST</v>
      </c>
      <c r="E1075" s="142" t="s">
        <v>3424</v>
      </c>
      <c r="F1075" s="142" t="s">
        <v>488</v>
      </c>
      <c r="G1075" s="142" t="s">
        <v>2597</v>
      </c>
      <c r="H1075" s="244">
        <v>14.99</v>
      </c>
      <c r="I1075" s="159">
        <v>3</v>
      </c>
      <c r="J1075" s="159">
        <v>6</v>
      </c>
      <c r="K1075" s="160"/>
      <c r="L1075" s="161"/>
      <c r="M1075" s="162"/>
      <c r="N1075" s="159">
        <v>618480339987</v>
      </c>
      <c r="O1075" s="153" t="s">
        <v>104</v>
      </c>
      <c r="P1075" s="178" t="s">
        <v>3425</v>
      </c>
      <c r="Q1075" s="153" t="s">
        <v>3404</v>
      </c>
      <c r="R1075" s="153" t="s">
        <v>100</v>
      </c>
      <c r="S1075" s="102">
        <v>69048</v>
      </c>
      <c r="T1075"/>
    </row>
    <row r="1076" spans="1:20" s="57" customFormat="1" ht="15" customHeight="1" x14ac:dyDescent="0.3">
      <c r="A1076" s="166">
        <v>2007</v>
      </c>
      <c r="B1076" s="141">
        <v>250360</v>
      </c>
      <c r="C1076" s="141" t="s">
        <v>3426</v>
      </c>
      <c r="D1076" s="231" t="str">
        <f t="shared" si="36"/>
        <v>EL250360-ST</v>
      </c>
      <c r="E1076" s="142" t="s">
        <v>3427</v>
      </c>
      <c r="F1076" s="142" t="s">
        <v>488</v>
      </c>
      <c r="G1076" s="142" t="s">
        <v>3225</v>
      </c>
      <c r="H1076" s="244">
        <v>14.99</v>
      </c>
      <c r="I1076" s="159">
        <v>3</v>
      </c>
      <c r="J1076" s="159">
        <v>12</v>
      </c>
      <c r="K1076" s="160"/>
      <c r="L1076" s="161"/>
      <c r="M1076" s="162"/>
      <c r="N1076" s="159">
        <v>618480233988</v>
      </c>
      <c r="O1076" s="153" t="s">
        <v>104</v>
      </c>
      <c r="P1076" s="178" t="s">
        <v>3428</v>
      </c>
      <c r="Q1076" s="153" t="s">
        <v>3404</v>
      </c>
      <c r="R1076" s="153" t="s">
        <v>100</v>
      </c>
      <c r="S1076" s="102">
        <v>3383</v>
      </c>
      <c r="T1076"/>
    </row>
    <row r="1077" spans="1:20" s="57" customFormat="1" ht="15" customHeight="1" x14ac:dyDescent="0.3">
      <c r="A1077" s="166">
        <v>2008</v>
      </c>
      <c r="B1077" s="141">
        <v>250340</v>
      </c>
      <c r="C1077" s="141" t="s">
        <v>3512</v>
      </c>
      <c r="D1077" s="231" t="str">
        <f t="shared" si="36"/>
        <v>EL250340-ST</v>
      </c>
      <c r="E1077" s="142" t="s">
        <v>3513</v>
      </c>
      <c r="F1077" s="142" t="s">
        <v>488</v>
      </c>
      <c r="G1077" s="142" t="s">
        <v>2597</v>
      </c>
      <c r="H1077" s="244">
        <v>5.75</v>
      </c>
      <c r="I1077" s="159">
        <v>3</v>
      </c>
      <c r="J1077" s="159">
        <v>96</v>
      </c>
      <c r="K1077" s="160"/>
      <c r="L1077" s="161"/>
      <c r="M1077" s="162"/>
      <c r="N1077" s="159">
        <v>618480680188</v>
      </c>
      <c r="O1077" s="153" t="s">
        <v>104</v>
      </c>
      <c r="P1077" s="178" t="s">
        <v>3514</v>
      </c>
      <c r="Q1077" s="153" t="s">
        <v>3404</v>
      </c>
      <c r="R1077" s="153" t="s">
        <v>100</v>
      </c>
      <c r="S1077" s="102">
        <v>3382</v>
      </c>
      <c r="T1077"/>
    </row>
    <row r="1078" spans="1:20" s="57" customFormat="1" ht="15" customHeight="1" x14ac:dyDescent="0.3">
      <c r="A1078" s="166">
        <v>2006</v>
      </c>
      <c r="B1078" s="141">
        <v>102100</v>
      </c>
      <c r="C1078" s="141" t="s">
        <v>3401</v>
      </c>
      <c r="D1078" s="231" t="str">
        <f t="shared" si="36"/>
        <v>EL102100-ST</v>
      </c>
      <c r="E1078" s="142" t="s">
        <v>3402</v>
      </c>
      <c r="F1078" s="142" t="s">
        <v>488</v>
      </c>
      <c r="G1078" s="142" t="s">
        <v>2597</v>
      </c>
      <c r="H1078" s="244">
        <v>6.99</v>
      </c>
      <c r="I1078" s="159">
        <v>3</v>
      </c>
      <c r="J1078" s="159">
        <v>96</v>
      </c>
      <c r="K1078" s="160"/>
      <c r="L1078" s="161"/>
      <c r="M1078" s="162">
        <v>91</v>
      </c>
      <c r="N1078" s="159">
        <v>618480344349</v>
      </c>
      <c r="O1078" s="153" t="s">
        <v>104</v>
      </c>
      <c r="P1078" s="178" t="s">
        <v>3403</v>
      </c>
      <c r="Q1078" s="153" t="s">
        <v>3404</v>
      </c>
      <c r="R1078" s="153" t="s">
        <v>100</v>
      </c>
      <c r="S1078" s="102">
        <v>18200</v>
      </c>
      <c r="T1078"/>
    </row>
    <row r="1079" spans="1:20" s="57" customFormat="1" ht="15" customHeight="1" x14ac:dyDescent="0.3">
      <c r="A1079" s="166">
        <v>2024</v>
      </c>
      <c r="B1079" s="141">
        <v>5537</v>
      </c>
      <c r="C1079" s="141" t="s">
        <v>3456</v>
      </c>
      <c r="D1079" s="231" t="str">
        <f t="shared" si="36"/>
        <v>EL5537AD-ST</v>
      </c>
      <c r="E1079" s="142" t="s">
        <v>3457</v>
      </c>
      <c r="F1079" s="142" t="s">
        <v>488</v>
      </c>
      <c r="G1079" s="142" t="s">
        <v>3254</v>
      </c>
      <c r="H1079" s="245">
        <v>13.99</v>
      </c>
      <c r="I1079" s="166">
        <v>3</v>
      </c>
      <c r="J1079" s="166"/>
      <c r="K1079" s="160"/>
      <c r="L1079" s="170"/>
      <c r="M1079" s="162"/>
      <c r="N1079" s="169">
        <v>889851293881</v>
      </c>
      <c r="O1079" s="153" t="s">
        <v>320</v>
      </c>
      <c r="P1079" s="181" t="s">
        <v>3458</v>
      </c>
      <c r="Q1079" s="153" t="s">
        <v>3404</v>
      </c>
      <c r="R1079" s="142" t="s">
        <v>161</v>
      </c>
      <c r="S1079" s="102"/>
      <c r="T1079"/>
    </row>
    <row r="1080" spans="1:20" s="57" customFormat="1" ht="15" customHeight="1" x14ac:dyDescent="0.3">
      <c r="A1080" s="166">
        <v>2023</v>
      </c>
      <c r="B1080" s="141">
        <v>453467</v>
      </c>
      <c r="C1080" s="141" t="s">
        <v>3566</v>
      </c>
      <c r="D1080" s="231" t="str">
        <f t="shared" si="36"/>
        <v>EL453467-ST</v>
      </c>
      <c r="E1080" s="142" t="s">
        <v>3567</v>
      </c>
      <c r="F1080" s="142" t="s">
        <v>488</v>
      </c>
      <c r="G1080" s="142" t="s">
        <v>2597</v>
      </c>
      <c r="H1080" s="244">
        <v>13.99</v>
      </c>
      <c r="I1080" s="159">
        <v>3</v>
      </c>
      <c r="J1080" s="159"/>
      <c r="K1080" s="160"/>
      <c r="L1080" s="161"/>
      <c r="M1080" s="162"/>
      <c r="N1080" s="159">
        <v>889851285220</v>
      </c>
      <c r="O1080" s="153" t="s">
        <v>104</v>
      </c>
      <c r="P1080" s="178" t="s">
        <v>3568</v>
      </c>
      <c r="Q1080" s="153" t="s">
        <v>3569</v>
      </c>
      <c r="R1080" s="153" t="s">
        <v>100</v>
      </c>
      <c r="S1080" s="102">
        <v>86207</v>
      </c>
      <c r="T1080"/>
    </row>
    <row r="1081" spans="1:20" s="57" customFormat="1" ht="15" customHeight="1" x14ac:dyDescent="0.3">
      <c r="A1081" s="166">
        <v>2023</v>
      </c>
      <c r="B1081" s="141">
        <v>453165</v>
      </c>
      <c r="C1081" s="140" t="s">
        <v>3573</v>
      </c>
      <c r="D1081" s="231" t="str">
        <f t="shared" si="36"/>
        <v>EL453165-ST</v>
      </c>
      <c r="E1081" s="142" t="s">
        <v>3574</v>
      </c>
      <c r="F1081" s="142" t="s">
        <v>488</v>
      </c>
      <c r="G1081" s="143" t="s">
        <v>2597</v>
      </c>
      <c r="H1081" s="244">
        <v>15.75</v>
      </c>
      <c r="I1081" s="159">
        <v>3</v>
      </c>
      <c r="J1081" s="159"/>
      <c r="K1081" s="160"/>
      <c r="L1081" s="161"/>
      <c r="M1081" s="162"/>
      <c r="N1081" s="159">
        <v>889851224229</v>
      </c>
      <c r="O1081" s="153" t="s">
        <v>324</v>
      </c>
      <c r="P1081" s="181" t="s">
        <v>3575</v>
      </c>
      <c r="Q1081" s="153" t="s">
        <v>3569</v>
      </c>
      <c r="R1081" s="153" t="s">
        <v>100</v>
      </c>
      <c r="S1081" s="102" t="e">
        <v>#N/A</v>
      </c>
      <c r="T1081"/>
    </row>
    <row r="1082" spans="1:20" s="57" customFormat="1" ht="15" customHeight="1" x14ac:dyDescent="0.3">
      <c r="A1082" s="166">
        <v>2023</v>
      </c>
      <c r="B1082" s="141">
        <v>453163</v>
      </c>
      <c r="C1082" s="140" t="s">
        <v>3570</v>
      </c>
      <c r="D1082" s="231" t="str">
        <f t="shared" si="36"/>
        <v>EL453163-ST</v>
      </c>
      <c r="E1082" s="142" t="s">
        <v>3571</v>
      </c>
      <c r="F1082" s="142" t="s">
        <v>488</v>
      </c>
      <c r="G1082" s="143" t="s">
        <v>2597</v>
      </c>
      <c r="H1082" s="244">
        <v>19.989999999999998</v>
      </c>
      <c r="I1082" s="159">
        <v>3</v>
      </c>
      <c r="J1082" s="159"/>
      <c r="K1082" s="160"/>
      <c r="L1082" s="161"/>
      <c r="M1082" s="162"/>
      <c r="N1082" s="159">
        <v>889851224205</v>
      </c>
      <c r="O1082" s="153" t="s">
        <v>150</v>
      </c>
      <c r="P1082" s="181" t="s">
        <v>3572</v>
      </c>
      <c r="Q1082" s="153" t="s">
        <v>3569</v>
      </c>
      <c r="R1082" s="153" t="s">
        <v>100</v>
      </c>
      <c r="S1082" s="33" t="e">
        <v>#N/A</v>
      </c>
      <c r="T1082"/>
    </row>
    <row r="1083" spans="1:20" s="57" customFormat="1" ht="15" customHeight="1" x14ac:dyDescent="0.3">
      <c r="A1083" s="166">
        <v>2022</v>
      </c>
      <c r="B1083" s="141">
        <v>451357</v>
      </c>
      <c r="C1083" s="141" t="s">
        <v>3579</v>
      </c>
      <c r="D1083" s="231" t="str">
        <f t="shared" si="36"/>
        <v>EL451357-ST</v>
      </c>
      <c r="E1083" s="142" t="s">
        <v>3580</v>
      </c>
      <c r="F1083" s="142" t="s">
        <v>488</v>
      </c>
      <c r="G1083" s="142" t="s">
        <v>2597</v>
      </c>
      <c r="H1083" s="244">
        <v>14.99</v>
      </c>
      <c r="I1083" s="159">
        <v>3</v>
      </c>
      <c r="J1083" s="159">
        <v>24</v>
      </c>
      <c r="K1083" s="160"/>
      <c r="L1083" s="161"/>
      <c r="M1083" s="162"/>
      <c r="N1083" s="159">
        <v>618480047295</v>
      </c>
      <c r="O1083" s="153" t="s">
        <v>98</v>
      </c>
      <c r="P1083" s="178" t="s">
        <v>3581</v>
      </c>
      <c r="Q1083" s="153" t="s">
        <v>3569</v>
      </c>
      <c r="R1083" s="153" t="s">
        <v>100</v>
      </c>
      <c r="S1083" s="102">
        <v>75013</v>
      </c>
      <c r="T1083"/>
    </row>
    <row r="1084" spans="1:20" s="57" customFormat="1" ht="15" customHeight="1" x14ac:dyDescent="0.3">
      <c r="A1084" s="166">
        <v>2021</v>
      </c>
      <c r="B1084" s="141">
        <v>451300</v>
      </c>
      <c r="C1084" s="141" t="s">
        <v>3576</v>
      </c>
      <c r="D1084" s="231" t="str">
        <f t="shared" si="36"/>
        <v>EL451300-ST</v>
      </c>
      <c r="E1084" s="142" t="s">
        <v>3577</v>
      </c>
      <c r="F1084" s="142" t="s">
        <v>488</v>
      </c>
      <c r="G1084" s="142" t="s">
        <v>2597</v>
      </c>
      <c r="H1084" s="244">
        <v>11.99</v>
      </c>
      <c r="I1084" s="159">
        <v>3</v>
      </c>
      <c r="J1084" s="159">
        <v>48</v>
      </c>
      <c r="K1084" s="160"/>
      <c r="L1084" s="161"/>
      <c r="M1084" s="162"/>
      <c r="N1084" s="159">
        <v>618480044911</v>
      </c>
      <c r="O1084" s="153" t="s">
        <v>104</v>
      </c>
      <c r="P1084" s="178" t="s">
        <v>3578</v>
      </c>
      <c r="Q1084" s="153" t="s">
        <v>3569</v>
      </c>
      <c r="R1084" s="153" t="s">
        <v>100</v>
      </c>
      <c r="S1084" s="102">
        <v>72260</v>
      </c>
      <c r="T1084"/>
    </row>
    <row r="1085" spans="1:20" s="57" customFormat="1" ht="15" customHeight="1" x14ac:dyDescent="0.3">
      <c r="A1085" s="166">
        <v>2016</v>
      </c>
      <c r="B1085" s="141">
        <v>432608</v>
      </c>
      <c r="C1085" s="141" t="s">
        <v>3589</v>
      </c>
      <c r="D1085" s="231" t="str">
        <f t="shared" si="36"/>
        <v>EL432608-ST</v>
      </c>
      <c r="E1085" s="142" t="s">
        <v>3590</v>
      </c>
      <c r="F1085" s="142" t="s">
        <v>488</v>
      </c>
      <c r="G1085" s="142" t="s">
        <v>2597</v>
      </c>
      <c r="H1085" s="244">
        <v>4.99</v>
      </c>
      <c r="I1085" s="159">
        <v>12</v>
      </c>
      <c r="J1085" s="159">
        <v>48</v>
      </c>
      <c r="K1085" s="160"/>
      <c r="L1085" s="161"/>
      <c r="M1085" s="162"/>
      <c r="N1085" s="159">
        <v>618480030211</v>
      </c>
      <c r="O1085" s="153" t="s">
        <v>136</v>
      </c>
      <c r="P1085" s="179" t="s">
        <v>3591</v>
      </c>
      <c r="Q1085" s="153" t="s">
        <v>3569</v>
      </c>
      <c r="R1085" s="153" t="s">
        <v>138</v>
      </c>
      <c r="S1085" s="33">
        <v>69266</v>
      </c>
      <c r="T1085"/>
    </row>
    <row r="1086" spans="1:20" s="57" customFormat="1" ht="15" customHeight="1" x14ac:dyDescent="0.3">
      <c r="A1086" s="166">
        <v>2009</v>
      </c>
      <c r="B1086" s="141">
        <v>423200</v>
      </c>
      <c r="C1086" s="141" t="s">
        <v>3592</v>
      </c>
      <c r="D1086" s="231" t="str">
        <f t="shared" si="36"/>
        <v>EL423200-ST</v>
      </c>
      <c r="E1086" s="142" t="s">
        <v>3593</v>
      </c>
      <c r="F1086" s="142" t="s">
        <v>488</v>
      </c>
      <c r="G1086" s="142" t="s">
        <v>2597</v>
      </c>
      <c r="H1086" s="244">
        <v>9.99</v>
      </c>
      <c r="I1086" s="159">
        <v>3</v>
      </c>
      <c r="J1086" s="159">
        <v>48</v>
      </c>
      <c r="K1086" s="160"/>
      <c r="L1086" s="161"/>
      <c r="M1086" s="162"/>
      <c r="N1086" s="159">
        <v>618480710212</v>
      </c>
      <c r="O1086" s="153" t="s">
        <v>104</v>
      </c>
      <c r="P1086" s="178" t="s">
        <v>3594</v>
      </c>
      <c r="Q1086" s="153" t="s">
        <v>3569</v>
      </c>
      <c r="R1086" s="153" t="s">
        <v>100</v>
      </c>
      <c r="S1086" s="102">
        <v>3519</v>
      </c>
      <c r="T1086"/>
    </row>
    <row r="1087" spans="1:20" s="57" customFormat="1" ht="15" customHeight="1" x14ac:dyDescent="0.3">
      <c r="A1087" s="166">
        <v>2013</v>
      </c>
      <c r="B1087" s="141">
        <v>411401</v>
      </c>
      <c r="C1087" s="141" t="s">
        <v>3585</v>
      </c>
      <c r="D1087" s="231" t="str">
        <f t="shared" si="36"/>
        <v>EL411401-ST</v>
      </c>
      <c r="E1087" s="142" t="s">
        <v>3586</v>
      </c>
      <c r="F1087" s="142" t="s">
        <v>488</v>
      </c>
      <c r="G1087" s="142" t="s">
        <v>3587</v>
      </c>
      <c r="H1087" s="244">
        <v>2.99</v>
      </c>
      <c r="I1087" s="159">
        <v>12</v>
      </c>
      <c r="J1087" s="159">
        <v>48</v>
      </c>
      <c r="K1087" s="160"/>
      <c r="L1087" s="161"/>
      <c r="M1087" s="162"/>
      <c r="N1087" s="159">
        <v>618480006292</v>
      </c>
      <c r="O1087" s="153" t="s">
        <v>136</v>
      </c>
      <c r="P1087" s="179" t="s">
        <v>3588</v>
      </c>
      <c r="Q1087" s="153" t="s">
        <v>3569</v>
      </c>
      <c r="R1087" s="153" t="s">
        <v>138</v>
      </c>
      <c r="S1087" s="33">
        <v>14898</v>
      </c>
      <c r="T1087"/>
    </row>
    <row r="1088" spans="1:20" s="57" customFormat="1" ht="15" customHeight="1" x14ac:dyDescent="0.3">
      <c r="A1088" s="166">
        <v>2014</v>
      </c>
      <c r="B1088" s="141">
        <v>410531</v>
      </c>
      <c r="C1088" s="141" t="s">
        <v>3582</v>
      </c>
      <c r="D1088" s="231" t="str">
        <f t="shared" si="36"/>
        <v>EL410531-ST</v>
      </c>
      <c r="E1088" s="142" t="s">
        <v>3583</v>
      </c>
      <c r="F1088" s="142" t="s">
        <v>488</v>
      </c>
      <c r="G1088" s="142" t="s">
        <v>2597</v>
      </c>
      <c r="H1088" s="244">
        <v>6.75</v>
      </c>
      <c r="I1088" s="159">
        <v>3</v>
      </c>
      <c r="J1088" s="159">
        <v>48</v>
      </c>
      <c r="K1088" s="160"/>
      <c r="L1088" s="161"/>
      <c r="M1088" s="162"/>
      <c r="N1088" s="159">
        <v>618480910131</v>
      </c>
      <c r="O1088" s="153" t="s">
        <v>104</v>
      </c>
      <c r="P1088" s="178" t="s">
        <v>3584</v>
      </c>
      <c r="Q1088" s="153" t="s">
        <v>3569</v>
      </c>
      <c r="R1088" s="153" t="s">
        <v>100</v>
      </c>
      <c r="S1088" s="102">
        <v>69201</v>
      </c>
      <c r="T1088"/>
    </row>
    <row r="1089" spans="1:20" s="57" customFormat="1" ht="15" customHeight="1" x14ac:dyDescent="0.3">
      <c r="A1089" s="166">
        <v>2002</v>
      </c>
      <c r="B1089" s="141">
        <v>900000</v>
      </c>
      <c r="C1089" s="141" t="s">
        <v>3595</v>
      </c>
      <c r="D1089" s="231" t="str">
        <f t="shared" si="36"/>
        <v>900000-ST</v>
      </c>
      <c r="E1089" s="142" t="s">
        <v>3596</v>
      </c>
      <c r="F1089" s="142" t="s">
        <v>488</v>
      </c>
      <c r="G1089" s="142" t="s">
        <v>2597</v>
      </c>
      <c r="H1089" s="244">
        <v>119.99</v>
      </c>
      <c r="I1089" s="159">
        <v>1</v>
      </c>
      <c r="J1089" s="159">
        <v>1</v>
      </c>
      <c r="K1089" s="160"/>
      <c r="L1089" s="161"/>
      <c r="M1089" s="162"/>
      <c r="N1089" s="159">
        <v>618480344738</v>
      </c>
      <c r="O1089" s="153" t="s">
        <v>104</v>
      </c>
      <c r="P1089" s="178" t="s">
        <v>3597</v>
      </c>
      <c r="Q1089" s="153" t="s">
        <v>3598</v>
      </c>
      <c r="R1089" s="153" t="s">
        <v>100</v>
      </c>
      <c r="S1089" s="102" t="e">
        <v>#N/A</v>
      </c>
      <c r="T1089"/>
    </row>
    <row r="1090" spans="1:20" s="57" customFormat="1" ht="15" customHeight="1" x14ac:dyDescent="0.3">
      <c r="A1090" s="166">
        <v>2023</v>
      </c>
      <c r="B1090" s="141">
        <v>5543</v>
      </c>
      <c r="C1090" s="140" t="s">
        <v>3684</v>
      </c>
      <c r="D1090" s="231" t="str">
        <f t="shared" si="36"/>
        <v>EL5543-ST</v>
      </c>
      <c r="E1090" s="142" t="s">
        <v>3685</v>
      </c>
      <c r="F1090" s="142" t="s">
        <v>488</v>
      </c>
      <c r="G1090" s="143" t="s">
        <v>2597</v>
      </c>
      <c r="H1090" s="244">
        <v>15.75</v>
      </c>
      <c r="I1090" s="159">
        <v>1</v>
      </c>
      <c r="J1090" s="159"/>
      <c r="K1090" s="160"/>
      <c r="L1090" s="161"/>
      <c r="M1090" s="162"/>
      <c r="N1090" s="159">
        <v>889851294062</v>
      </c>
      <c r="O1090" s="153" t="s">
        <v>308</v>
      </c>
      <c r="P1090" s="181" t="s">
        <v>3686</v>
      </c>
      <c r="Q1090" s="153" t="s">
        <v>3602</v>
      </c>
      <c r="R1090" s="153" t="s">
        <v>100</v>
      </c>
      <c r="S1090" s="33" t="e">
        <v>#N/A</v>
      </c>
      <c r="T1090"/>
    </row>
    <row r="1091" spans="1:20" s="57" customFormat="1" ht="15" customHeight="1" x14ac:dyDescent="0.3">
      <c r="A1091" s="166">
        <v>2023</v>
      </c>
      <c r="B1091" s="141">
        <v>5309</v>
      </c>
      <c r="C1091" s="140" t="s">
        <v>3618</v>
      </c>
      <c r="D1091" s="231" t="str">
        <f t="shared" si="36"/>
        <v>EL5309-ST</v>
      </c>
      <c r="E1091" s="142" t="s">
        <v>3619</v>
      </c>
      <c r="F1091" s="142" t="s">
        <v>488</v>
      </c>
      <c r="G1091" s="143" t="s">
        <v>2597</v>
      </c>
      <c r="H1091" s="244">
        <v>9.5</v>
      </c>
      <c r="I1091" s="159">
        <v>3</v>
      </c>
      <c r="J1091" s="159"/>
      <c r="K1091" s="160"/>
      <c r="L1091" s="161"/>
      <c r="M1091" s="162"/>
      <c r="N1091" s="159">
        <v>889851291658</v>
      </c>
      <c r="O1091" s="153" t="s">
        <v>150</v>
      </c>
      <c r="P1091" s="181" t="s">
        <v>3620</v>
      </c>
      <c r="Q1091" s="153" t="s">
        <v>3602</v>
      </c>
      <c r="R1091" s="153" t="s">
        <v>100</v>
      </c>
      <c r="S1091" s="33" t="e">
        <v>#N/A</v>
      </c>
      <c r="T1091"/>
    </row>
    <row r="1092" spans="1:20" s="57" customFormat="1" ht="15" customHeight="1" x14ac:dyDescent="0.3">
      <c r="A1092" s="166">
        <v>2020</v>
      </c>
      <c r="B1092" s="141">
        <v>460511</v>
      </c>
      <c r="C1092" s="141" t="s">
        <v>3657</v>
      </c>
      <c r="D1092" s="231" t="str">
        <f t="shared" si="36"/>
        <v>EL460511-ST</v>
      </c>
      <c r="E1092" s="142" t="s">
        <v>3658</v>
      </c>
      <c r="F1092" s="142" t="s">
        <v>488</v>
      </c>
      <c r="G1092" s="142" t="s">
        <v>2597</v>
      </c>
      <c r="H1092" s="244">
        <v>8.25</v>
      </c>
      <c r="I1092" s="159">
        <v>3</v>
      </c>
      <c r="J1092" s="159">
        <v>96</v>
      </c>
      <c r="K1092" s="160"/>
      <c r="L1092" s="161"/>
      <c r="M1092" s="38"/>
      <c r="N1092" s="159">
        <v>618480041347</v>
      </c>
      <c r="O1092" s="153" t="s">
        <v>104</v>
      </c>
      <c r="P1092" s="178" t="s">
        <v>3659</v>
      </c>
      <c r="Q1092" s="153" t="s">
        <v>3602</v>
      </c>
      <c r="R1092" s="153" t="s">
        <v>100</v>
      </c>
      <c r="S1092" s="102">
        <v>65265</v>
      </c>
      <c r="T1092"/>
    </row>
    <row r="1093" spans="1:20" s="57" customFormat="1" ht="15" customHeight="1" x14ac:dyDescent="0.3">
      <c r="A1093" s="166">
        <v>2020</v>
      </c>
      <c r="B1093" s="141">
        <v>460510</v>
      </c>
      <c r="C1093" s="141" t="s">
        <v>3660</v>
      </c>
      <c r="D1093" s="231" t="str">
        <f t="shared" si="36"/>
        <v>EL460510-ST</v>
      </c>
      <c r="E1093" s="142" t="s">
        <v>3661</v>
      </c>
      <c r="F1093" s="142" t="s">
        <v>488</v>
      </c>
      <c r="G1093" s="142" t="s">
        <v>2597</v>
      </c>
      <c r="H1093" s="244">
        <v>10.75</v>
      </c>
      <c r="I1093" s="159">
        <v>3</v>
      </c>
      <c r="J1093" s="159">
        <v>48</v>
      </c>
      <c r="K1093" s="160"/>
      <c r="L1093" s="161"/>
      <c r="M1093" s="38"/>
      <c r="N1093" s="159">
        <v>618480040685</v>
      </c>
      <c r="O1093" s="153" t="s">
        <v>104</v>
      </c>
      <c r="P1093" s="178" t="s">
        <v>3662</v>
      </c>
      <c r="Q1093" s="153" t="s">
        <v>3602</v>
      </c>
      <c r="R1093" s="153" t="s">
        <v>100</v>
      </c>
      <c r="S1093" s="102">
        <v>65264</v>
      </c>
      <c r="T1093"/>
    </row>
    <row r="1094" spans="1:20" s="57" customFormat="1" ht="15" customHeight="1" x14ac:dyDescent="0.3">
      <c r="A1094" s="166">
        <v>2023</v>
      </c>
      <c r="B1094" s="141">
        <v>453537</v>
      </c>
      <c r="C1094" s="140" t="s">
        <v>3696</v>
      </c>
      <c r="D1094" s="231" t="str">
        <f t="shared" si="36"/>
        <v>EL453537-ST</v>
      </c>
      <c r="E1094" s="142" t="s">
        <v>3697</v>
      </c>
      <c r="F1094" s="142" t="s">
        <v>488</v>
      </c>
      <c r="G1094" s="143" t="s">
        <v>2597</v>
      </c>
      <c r="H1094" s="244">
        <v>19.989999999999998</v>
      </c>
      <c r="I1094" s="159">
        <v>1</v>
      </c>
      <c r="J1094" s="159"/>
      <c r="K1094" s="160"/>
      <c r="L1094" s="161"/>
      <c r="M1094" s="162"/>
      <c r="N1094" s="159">
        <v>889851265659</v>
      </c>
      <c r="O1094" s="153" t="s">
        <v>150</v>
      </c>
      <c r="P1094" s="181" t="s">
        <v>3698</v>
      </c>
      <c r="Q1094" s="153" t="s">
        <v>3602</v>
      </c>
      <c r="R1094" s="153" t="s">
        <v>100</v>
      </c>
      <c r="S1094" s="33" t="e">
        <v>#N/A</v>
      </c>
      <c r="T1094"/>
    </row>
    <row r="1095" spans="1:20" s="57" customFormat="1" ht="15" customHeight="1" x14ac:dyDescent="0.3">
      <c r="A1095" s="166">
        <v>2021</v>
      </c>
      <c r="B1095" s="141">
        <v>451312</v>
      </c>
      <c r="C1095" s="141" t="s">
        <v>3633</v>
      </c>
      <c r="D1095" s="231" t="str">
        <f t="shared" si="36"/>
        <v>EL451312-ST</v>
      </c>
      <c r="E1095" s="142" t="s">
        <v>3634</v>
      </c>
      <c r="F1095" s="142" t="s">
        <v>488</v>
      </c>
      <c r="G1095" s="142" t="s">
        <v>489</v>
      </c>
      <c r="H1095" s="244">
        <v>11.99</v>
      </c>
      <c r="I1095" s="159">
        <v>3</v>
      </c>
      <c r="J1095" s="159">
        <v>36</v>
      </c>
      <c r="K1095" s="160"/>
      <c r="L1095" s="161"/>
      <c r="M1095" s="162"/>
      <c r="N1095" s="159">
        <v>618480045062</v>
      </c>
      <c r="O1095" s="153" t="s">
        <v>104</v>
      </c>
      <c r="P1095" s="178" t="s">
        <v>3635</v>
      </c>
      <c r="Q1095" s="153" t="s">
        <v>3602</v>
      </c>
      <c r="R1095" s="153" t="s">
        <v>100</v>
      </c>
      <c r="S1095" s="102">
        <v>71256</v>
      </c>
      <c r="T1095"/>
    </row>
    <row r="1096" spans="1:20" s="57" customFormat="1" ht="15" customHeight="1" x14ac:dyDescent="0.3">
      <c r="A1096" s="166">
        <v>2020</v>
      </c>
      <c r="B1096" s="141">
        <v>444536</v>
      </c>
      <c r="C1096" s="141" t="s">
        <v>3609</v>
      </c>
      <c r="D1096" s="231" t="str">
        <f t="shared" si="36"/>
        <v>EL444536-ST</v>
      </c>
      <c r="E1096" s="142" t="s">
        <v>3610</v>
      </c>
      <c r="F1096" s="142" t="s">
        <v>488</v>
      </c>
      <c r="G1096" s="142" t="s">
        <v>2597</v>
      </c>
      <c r="H1096" s="244">
        <v>15.75</v>
      </c>
      <c r="I1096" s="159">
        <v>3</v>
      </c>
      <c r="J1096" s="159">
        <v>48</v>
      </c>
      <c r="K1096" s="160"/>
      <c r="L1096" s="161"/>
      <c r="M1096" s="162"/>
      <c r="N1096" s="159">
        <v>618480041354</v>
      </c>
      <c r="O1096" s="153" t="s">
        <v>104</v>
      </c>
      <c r="P1096" s="178" t="s">
        <v>3611</v>
      </c>
      <c r="Q1096" s="153" t="s">
        <v>3602</v>
      </c>
      <c r="R1096" s="153" t="s">
        <v>100</v>
      </c>
      <c r="S1096" s="102">
        <v>65267</v>
      </c>
      <c r="T1096"/>
    </row>
    <row r="1097" spans="1:20" s="57" customFormat="1" ht="15" customHeight="1" x14ac:dyDescent="0.3">
      <c r="A1097" s="166">
        <v>2020</v>
      </c>
      <c r="B1097" s="141">
        <v>440360</v>
      </c>
      <c r="C1097" s="141" t="s">
        <v>3675</v>
      </c>
      <c r="D1097" s="231" t="str">
        <f t="shared" si="36"/>
        <v>EL440360-ST</v>
      </c>
      <c r="E1097" s="142" t="s">
        <v>3676</v>
      </c>
      <c r="F1097" s="142" t="s">
        <v>488</v>
      </c>
      <c r="G1097" s="142" t="s">
        <v>2597</v>
      </c>
      <c r="H1097" s="244">
        <v>8.25</v>
      </c>
      <c r="I1097" s="159">
        <v>3</v>
      </c>
      <c r="J1097" s="159">
        <v>48</v>
      </c>
      <c r="K1097" s="160"/>
      <c r="L1097" s="161"/>
      <c r="M1097" s="162"/>
      <c r="N1097" s="159">
        <v>618480041620</v>
      </c>
      <c r="O1097" s="153" t="s">
        <v>104</v>
      </c>
      <c r="P1097" s="178" t="s">
        <v>3677</v>
      </c>
      <c r="Q1097" s="153" t="s">
        <v>3602</v>
      </c>
      <c r="R1097" s="153" t="s">
        <v>100</v>
      </c>
      <c r="S1097" s="102">
        <v>71497</v>
      </c>
      <c r="T1097"/>
    </row>
    <row r="1098" spans="1:20" s="57" customFormat="1" ht="15" customHeight="1" x14ac:dyDescent="0.3">
      <c r="A1098" s="166">
        <v>2020</v>
      </c>
      <c r="B1098" s="141">
        <v>422707</v>
      </c>
      <c r="C1098" s="141" t="s">
        <v>3663</v>
      </c>
      <c r="D1098" s="231" t="str">
        <f t="shared" si="36"/>
        <v>EL422707-ST</v>
      </c>
      <c r="E1098" s="142" t="s">
        <v>3664</v>
      </c>
      <c r="F1098" s="142" t="s">
        <v>488</v>
      </c>
      <c r="G1098" s="142" t="s">
        <v>2597</v>
      </c>
      <c r="H1098" s="244">
        <v>6.75</v>
      </c>
      <c r="I1098" s="159">
        <v>3</v>
      </c>
      <c r="J1098" s="159">
        <v>48</v>
      </c>
      <c r="K1098" s="160"/>
      <c r="L1098" s="161"/>
      <c r="M1098" s="162"/>
      <c r="N1098" s="159">
        <v>618480041521</v>
      </c>
      <c r="O1098" s="153" t="s">
        <v>104</v>
      </c>
      <c r="P1098" s="178" t="s">
        <v>3665</v>
      </c>
      <c r="Q1098" s="153" t="s">
        <v>3602</v>
      </c>
      <c r="R1098" s="153" t="s">
        <v>100</v>
      </c>
      <c r="S1098" s="102">
        <v>71490</v>
      </c>
      <c r="T1098"/>
    </row>
    <row r="1099" spans="1:20" s="57" customFormat="1" ht="15" customHeight="1" x14ac:dyDescent="0.3">
      <c r="A1099" s="166">
        <v>2019</v>
      </c>
      <c r="B1099" s="141">
        <v>292052</v>
      </c>
      <c r="C1099" s="141" t="s">
        <v>3630</v>
      </c>
      <c r="D1099" s="231" t="str">
        <f t="shared" si="36"/>
        <v>EL292052-ST</v>
      </c>
      <c r="E1099" s="142" t="s">
        <v>3631</v>
      </c>
      <c r="F1099" s="142" t="s">
        <v>488</v>
      </c>
      <c r="G1099" s="142" t="s">
        <v>2597</v>
      </c>
      <c r="H1099" s="244">
        <v>6.75</v>
      </c>
      <c r="I1099" s="159">
        <v>3</v>
      </c>
      <c r="J1099" s="159">
        <v>48</v>
      </c>
      <c r="K1099" s="160"/>
      <c r="L1099" s="161"/>
      <c r="M1099" s="162"/>
      <c r="N1099" s="159">
        <v>618480040326</v>
      </c>
      <c r="O1099" s="153" t="s">
        <v>104</v>
      </c>
      <c r="P1099" s="178" t="s">
        <v>3632</v>
      </c>
      <c r="Q1099" s="153" t="s">
        <v>3602</v>
      </c>
      <c r="R1099" s="153" t="s">
        <v>100</v>
      </c>
      <c r="S1099" s="102">
        <v>69153</v>
      </c>
      <c r="T1099"/>
    </row>
    <row r="1100" spans="1:20" s="57" customFormat="1" ht="15" customHeight="1" x14ac:dyDescent="0.3">
      <c r="A1100" s="166">
        <v>2020</v>
      </c>
      <c r="B1100" s="141">
        <v>290111</v>
      </c>
      <c r="C1100" s="141" t="s">
        <v>3639</v>
      </c>
      <c r="D1100" s="231" t="str">
        <f t="shared" si="36"/>
        <v>EL290111-ST</v>
      </c>
      <c r="E1100" s="142" t="s">
        <v>3640</v>
      </c>
      <c r="F1100" s="142" t="s">
        <v>488</v>
      </c>
      <c r="G1100" s="142" t="s">
        <v>2597</v>
      </c>
      <c r="H1100" s="244">
        <v>9.99</v>
      </c>
      <c r="I1100" s="159">
        <v>3</v>
      </c>
      <c r="J1100" s="159">
        <v>48</v>
      </c>
      <c r="K1100" s="160"/>
      <c r="L1100" s="161"/>
      <c r="M1100" s="162"/>
      <c r="N1100" s="159">
        <v>618480042559</v>
      </c>
      <c r="O1100" s="153" t="s">
        <v>104</v>
      </c>
      <c r="P1100" s="178" t="s">
        <v>3641</v>
      </c>
      <c r="Q1100" s="153" t="s">
        <v>3602</v>
      </c>
      <c r="R1100" s="153" t="s">
        <v>100</v>
      </c>
      <c r="S1100" s="102">
        <v>68700</v>
      </c>
      <c r="T1100"/>
    </row>
    <row r="1101" spans="1:20" s="57" customFormat="1" ht="15" customHeight="1" x14ac:dyDescent="0.3">
      <c r="A1101" s="166">
        <v>2023</v>
      </c>
      <c r="B1101" s="141">
        <v>251544</v>
      </c>
      <c r="C1101" s="141" t="s">
        <v>3642</v>
      </c>
      <c r="D1101" s="231" t="str">
        <f t="shared" si="36"/>
        <v>EL251544-ST</v>
      </c>
      <c r="E1101" s="142" t="s">
        <v>3643</v>
      </c>
      <c r="F1101" s="142" t="s">
        <v>488</v>
      </c>
      <c r="G1101" s="143" t="s">
        <v>2597</v>
      </c>
      <c r="H1101" s="244">
        <v>15.75</v>
      </c>
      <c r="I1101" s="159">
        <v>3</v>
      </c>
      <c r="J1101" s="159"/>
      <c r="K1101" s="160"/>
      <c r="L1101" s="161"/>
      <c r="M1101" s="162"/>
      <c r="N1101" s="159">
        <v>889851224557</v>
      </c>
      <c r="O1101" s="153" t="s">
        <v>308</v>
      </c>
      <c r="P1101" s="181" t="s">
        <v>3644</v>
      </c>
      <c r="Q1101" s="153" t="s">
        <v>3602</v>
      </c>
      <c r="R1101" s="153" t="s">
        <v>100</v>
      </c>
      <c r="S1101" s="33" t="e">
        <v>#N/A</v>
      </c>
      <c r="T1101"/>
    </row>
    <row r="1102" spans="1:20" s="57" customFormat="1" ht="15" customHeight="1" x14ac:dyDescent="0.3">
      <c r="A1102" s="166">
        <v>2022</v>
      </c>
      <c r="B1102" s="141">
        <v>251442</v>
      </c>
      <c r="C1102" s="141" t="s">
        <v>3702</v>
      </c>
      <c r="D1102" s="231" t="str">
        <f t="shared" si="36"/>
        <v>EL251442-ST</v>
      </c>
      <c r="E1102" s="142" t="s">
        <v>3703</v>
      </c>
      <c r="F1102" s="142" t="s">
        <v>488</v>
      </c>
      <c r="G1102" s="142" t="s">
        <v>2597</v>
      </c>
      <c r="H1102" s="244">
        <v>10.99</v>
      </c>
      <c r="I1102" s="159">
        <v>3</v>
      </c>
      <c r="J1102" s="159">
        <v>36</v>
      </c>
      <c r="K1102" s="160"/>
      <c r="L1102" s="161"/>
      <c r="M1102" s="162"/>
      <c r="N1102" s="159">
        <v>618480047332</v>
      </c>
      <c r="O1102" s="153" t="s">
        <v>98</v>
      </c>
      <c r="P1102" s="178" t="s">
        <v>3704</v>
      </c>
      <c r="Q1102" s="153" t="s">
        <v>3602</v>
      </c>
      <c r="R1102" s="153" t="s">
        <v>100</v>
      </c>
      <c r="S1102" s="102">
        <v>74141</v>
      </c>
      <c r="T1102"/>
    </row>
    <row r="1103" spans="1:20" s="57" customFormat="1" ht="15" customHeight="1" x14ac:dyDescent="0.3">
      <c r="A1103" s="166">
        <v>2022</v>
      </c>
      <c r="B1103" s="141">
        <v>251441</v>
      </c>
      <c r="C1103" s="141" t="s">
        <v>3678</v>
      </c>
      <c r="D1103" s="231" t="str">
        <f t="shared" si="36"/>
        <v>EL251441-ST</v>
      </c>
      <c r="E1103" s="142" t="s">
        <v>3679</v>
      </c>
      <c r="F1103" s="142" t="s">
        <v>488</v>
      </c>
      <c r="G1103" s="142" t="s">
        <v>2597</v>
      </c>
      <c r="H1103" s="244">
        <v>10.99</v>
      </c>
      <c r="I1103" s="159">
        <v>3</v>
      </c>
      <c r="J1103" s="159">
        <v>48</v>
      </c>
      <c r="K1103" s="160"/>
      <c r="L1103" s="161"/>
      <c r="M1103" s="162"/>
      <c r="N1103" s="159">
        <v>618480047325</v>
      </c>
      <c r="O1103" s="153" t="s">
        <v>98</v>
      </c>
      <c r="P1103" s="178" t="s">
        <v>3680</v>
      </c>
      <c r="Q1103" s="153" t="s">
        <v>3602</v>
      </c>
      <c r="R1103" s="153" t="s">
        <v>100</v>
      </c>
      <c r="S1103" s="102">
        <v>72637</v>
      </c>
      <c r="T1103"/>
    </row>
    <row r="1104" spans="1:20" s="57" customFormat="1" ht="15" customHeight="1" x14ac:dyDescent="0.3">
      <c r="A1104" s="166">
        <v>2021</v>
      </c>
      <c r="B1104" s="141">
        <v>251435</v>
      </c>
      <c r="C1104" s="141" t="s">
        <v>3672</v>
      </c>
      <c r="D1104" s="231" t="str">
        <f t="shared" si="36"/>
        <v>EL251435-ST</v>
      </c>
      <c r="E1104" s="142" t="s">
        <v>3673</v>
      </c>
      <c r="F1104" s="142" t="s">
        <v>488</v>
      </c>
      <c r="G1104" s="142" t="s">
        <v>2597</v>
      </c>
      <c r="H1104" s="244">
        <v>13.99</v>
      </c>
      <c r="I1104" s="159">
        <v>3</v>
      </c>
      <c r="J1104" s="159">
        <v>24</v>
      </c>
      <c r="K1104" s="160"/>
      <c r="L1104" s="161"/>
      <c r="M1104" s="162"/>
      <c r="N1104" s="159">
        <v>618480047219</v>
      </c>
      <c r="O1104" s="153" t="s">
        <v>104</v>
      </c>
      <c r="P1104" s="178" t="s">
        <v>3674</v>
      </c>
      <c r="Q1104" s="153" t="s">
        <v>3602</v>
      </c>
      <c r="R1104" s="153" t="s">
        <v>100</v>
      </c>
      <c r="S1104" s="102">
        <v>72635</v>
      </c>
      <c r="T1104"/>
    </row>
    <row r="1105" spans="1:20" s="57" customFormat="1" ht="15" customHeight="1" x14ac:dyDescent="0.3">
      <c r="A1105" s="166">
        <v>2022</v>
      </c>
      <c r="B1105" s="141">
        <v>251430</v>
      </c>
      <c r="C1105" s="141" t="s">
        <v>3687</v>
      </c>
      <c r="D1105" s="231" t="str">
        <f t="shared" si="36"/>
        <v>EL251430-ST</v>
      </c>
      <c r="E1105" s="142" t="s">
        <v>3688</v>
      </c>
      <c r="F1105" s="142" t="s">
        <v>488</v>
      </c>
      <c r="G1105" s="142" t="s">
        <v>2597</v>
      </c>
      <c r="H1105" s="244">
        <v>25.99</v>
      </c>
      <c r="I1105" s="159">
        <v>3</v>
      </c>
      <c r="J1105" s="159">
        <v>24</v>
      </c>
      <c r="K1105" s="160"/>
      <c r="L1105" s="161"/>
      <c r="M1105" s="162"/>
      <c r="N1105" s="159">
        <v>618480047035</v>
      </c>
      <c r="O1105" s="153" t="s">
        <v>98</v>
      </c>
      <c r="P1105" s="178" t="s">
        <v>3689</v>
      </c>
      <c r="Q1105" s="153" t="s">
        <v>3602</v>
      </c>
      <c r="R1105" s="153" t="s">
        <v>100</v>
      </c>
      <c r="S1105" s="102">
        <v>80779</v>
      </c>
      <c r="T1105"/>
    </row>
    <row r="1106" spans="1:20" s="57" customFormat="1" ht="15" customHeight="1" x14ac:dyDescent="0.3">
      <c r="A1106" s="166">
        <v>2021</v>
      </c>
      <c r="B1106" s="141">
        <v>251426</v>
      </c>
      <c r="C1106" s="141" t="s">
        <v>3681</v>
      </c>
      <c r="D1106" s="231" t="str">
        <f t="shared" si="36"/>
        <v>EL251426-ST</v>
      </c>
      <c r="E1106" s="142" t="s">
        <v>3682</v>
      </c>
      <c r="F1106" s="142" t="s">
        <v>488</v>
      </c>
      <c r="G1106" s="142" t="s">
        <v>2597</v>
      </c>
      <c r="H1106" s="244">
        <v>14.99</v>
      </c>
      <c r="I1106" s="159">
        <v>3</v>
      </c>
      <c r="J1106" s="159">
        <v>24</v>
      </c>
      <c r="K1106" s="160"/>
      <c r="L1106" s="161"/>
      <c r="M1106" s="162"/>
      <c r="N1106" s="159">
        <v>618480046977</v>
      </c>
      <c r="O1106" s="153" t="s">
        <v>104</v>
      </c>
      <c r="P1106" s="178" t="s">
        <v>3683</v>
      </c>
      <c r="Q1106" s="153" t="s">
        <v>3602</v>
      </c>
      <c r="R1106" s="153" t="s">
        <v>100</v>
      </c>
      <c r="S1106" s="102">
        <v>72629</v>
      </c>
      <c r="T1106"/>
    </row>
    <row r="1107" spans="1:20" s="57" customFormat="1" ht="15" customHeight="1" x14ac:dyDescent="0.3">
      <c r="A1107" s="166">
        <v>2018</v>
      </c>
      <c r="B1107" s="141">
        <v>250486</v>
      </c>
      <c r="C1107" s="141" t="s">
        <v>3603</v>
      </c>
      <c r="D1107" s="231" t="str">
        <f t="shared" si="36"/>
        <v>EL250486-ST</v>
      </c>
      <c r="E1107" s="142" t="s">
        <v>3604</v>
      </c>
      <c r="F1107" s="142" t="s">
        <v>488</v>
      </c>
      <c r="G1107" s="142" t="s">
        <v>2597</v>
      </c>
      <c r="H1107" s="244">
        <v>16.989999999999998</v>
      </c>
      <c r="I1107" s="159">
        <v>3</v>
      </c>
      <c r="J1107" s="159">
        <v>48</v>
      </c>
      <c r="K1107" s="160"/>
      <c r="L1107" s="161"/>
      <c r="M1107" s="38">
        <v>69</v>
      </c>
      <c r="N1107" s="159">
        <v>618480038798</v>
      </c>
      <c r="O1107" s="153" t="s">
        <v>104</v>
      </c>
      <c r="P1107" s="178" t="s">
        <v>3605</v>
      </c>
      <c r="Q1107" s="153" t="s">
        <v>3602</v>
      </c>
      <c r="R1107" s="153" t="s">
        <v>100</v>
      </c>
      <c r="S1107" s="102">
        <v>58899</v>
      </c>
      <c r="T1107"/>
    </row>
    <row r="1108" spans="1:20" s="57" customFormat="1" ht="15" customHeight="1" x14ac:dyDescent="0.3">
      <c r="A1108" s="166">
        <v>2018</v>
      </c>
      <c r="B1108" s="141">
        <v>250485</v>
      </c>
      <c r="C1108" s="141" t="s">
        <v>3666</v>
      </c>
      <c r="D1108" s="231" t="str">
        <f t="shared" si="36"/>
        <v>EL250485-ST</v>
      </c>
      <c r="E1108" s="142" t="s">
        <v>3667</v>
      </c>
      <c r="F1108" s="142" t="s">
        <v>488</v>
      </c>
      <c r="G1108" s="142" t="s">
        <v>2597</v>
      </c>
      <c r="H1108" s="244">
        <v>20.99</v>
      </c>
      <c r="I1108" s="159">
        <v>3</v>
      </c>
      <c r="J1108" s="159">
        <v>96</v>
      </c>
      <c r="K1108" s="160"/>
      <c r="L1108" s="161"/>
      <c r="M1108" s="162"/>
      <c r="N1108" s="159">
        <v>618480038767</v>
      </c>
      <c r="O1108" s="153" t="s">
        <v>104</v>
      </c>
      <c r="P1108" s="178" t="s">
        <v>3668</v>
      </c>
      <c r="Q1108" s="153" t="s">
        <v>3602</v>
      </c>
      <c r="R1108" s="153" t="s">
        <v>100</v>
      </c>
      <c r="S1108" s="102">
        <v>69052</v>
      </c>
      <c r="T1108"/>
    </row>
    <row r="1109" spans="1:20" s="57" customFormat="1" ht="15" customHeight="1" x14ac:dyDescent="0.3">
      <c r="A1109" s="166">
        <v>2023</v>
      </c>
      <c r="B1109" s="141">
        <v>161134</v>
      </c>
      <c r="C1109" s="141" t="s">
        <v>3690</v>
      </c>
      <c r="D1109" s="231" t="str">
        <f t="shared" si="36"/>
        <v>EL161134-ST</v>
      </c>
      <c r="E1109" s="142" t="s">
        <v>3691</v>
      </c>
      <c r="F1109" s="142" t="s">
        <v>488</v>
      </c>
      <c r="G1109" s="142" t="s">
        <v>2597</v>
      </c>
      <c r="H1109" s="244">
        <v>8.99</v>
      </c>
      <c r="I1109" s="159">
        <v>3</v>
      </c>
      <c r="J1109" s="159"/>
      <c r="K1109" s="160"/>
      <c r="L1109" s="161"/>
      <c r="M1109" s="162"/>
      <c r="N1109" s="159">
        <v>889851224434</v>
      </c>
      <c r="O1109" s="153" t="s">
        <v>104</v>
      </c>
      <c r="P1109" s="178" t="s">
        <v>3692</v>
      </c>
      <c r="Q1109" s="153" t="s">
        <v>3602</v>
      </c>
      <c r="R1109" s="153" t="s">
        <v>100</v>
      </c>
      <c r="S1109" s="102" t="e">
        <v>#N/A</v>
      </c>
      <c r="T1109"/>
    </row>
    <row r="1110" spans="1:20" s="57" customFormat="1" ht="15" customHeight="1" x14ac:dyDescent="0.3">
      <c r="A1110" s="166">
        <v>2021</v>
      </c>
      <c r="B1110" s="141">
        <v>160123</v>
      </c>
      <c r="C1110" s="141" t="s">
        <v>3648</v>
      </c>
      <c r="D1110" s="231" t="str">
        <f t="shared" si="36"/>
        <v>EL160123-ST</v>
      </c>
      <c r="E1110" s="142" t="s">
        <v>3649</v>
      </c>
      <c r="F1110" s="142" t="s">
        <v>488</v>
      </c>
      <c r="G1110" s="142" t="s">
        <v>2597</v>
      </c>
      <c r="H1110" s="244">
        <v>4.5</v>
      </c>
      <c r="I1110" s="159">
        <v>3</v>
      </c>
      <c r="J1110" s="159">
        <v>96</v>
      </c>
      <c r="K1110" s="160"/>
      <c r="L1110" s="161"/>
      <c r="M1110" s="162"/>
      <c r="N1110" s="159">
        <v>618480044690</v>
      </c>
      <c r="O1110" s="153" t="s">
        <v>104</v>
      </c>
      <c r="P1110" s="178" t="s">
        <v>3650</v>
      </c>
      <c r="Q1110" s="153" t="s">
        <v>3602</v>
      </c>
      <c r="R1110" s="153" t="s">
        <v>100</v>
      </c>
      <c r="S1110" s="102">
        <v>70911</v>
      </c>
      <c r="T1110"/>
    </row>
    <row r="1111" spans="1:20" s="57" customFormat="1" ht="15" customHeight="1" x14ac:dyDescent="0.3">
      <c r="A1111" s="166">
        <v>2021</v>
      </c>
      <c r="B1111" s="141">
        <v>160122</v>
      </c>
      <c r="C1111" s="141" t="s">
        <v>3645</v>
      </c>
      <c r="D1111" s="231" t="str">
        <f t="shared" si="36"/>
        <v>EL160122-ST</v>
      </c>
      <c r="E1111" s="142" t="s">
        <v>3646</v>
      </c>
      <c r="F1111" s="142" t="s">
        <v>488</v>
      </c>
      <c r="G1111" s="142" t="s">
        <v>2597</v>
      </c>
      <c r="H1111" s="244">
        <v>4.5</v>
      </c>
      <c r="I1111" s="159">
        <v>3</v>
      </c>
      <c r="J1111" s="159">
        <v>96</v>
      </c>
      <c r="K1111" s="160"/>
      <c r="L1111" s="161"/>
      <c r="M1111" s="162"/>
      <c r="N1111" s="159">
        <v>618480044683</v>
      </c>
      <c r="O1111" s="153" t="s">
        <v>104</v>
      </c>
      <c r="P1111" s="178" t="s">
        <v>3647</v>
      </c>
      <c r="Q1111" s="153" t="s">
        <v>3602</v>
      </c>
      <c r="R1111" s="153" t="s">
        <v>100</v>
      </c>
      <c r="S1111" s="102">
        <v>70910</v>
      </c>
      <c r="T1111"/>
    </row>
    <row r="1112" spans="1:20" s="57" customFormat="1" ht="15" customHeight="1" x14ac:dyDescent="0.3">
      <c r="A1112" s="166">
        <v>2018</v>
      </c>
      <c r="B1112" s="141">
        <v>105002</v>
      </c>
      <c r="C1112" s="141" t="s">
        <v>3599</v>
      </c>
      <c r="D1112" s="231" t="str">
        <f t="shared" ref="D1112:D1175" si="37">HYPERLINK(P1112,C1112)</f>
        <v>EL105002-ST</v>
      </c>
      <c r="E1112" s="142" t="s">
        <v>3600</v>
      </c>
      <c r="F1112" s="142" t="s">
        <v>488</v>
      </c>
      <c r="G1112" s="142" t="s">
        <v>2597</v>
      </c>
      <c r="H1112" s="244">
        <v>9.5</v>
      </c>
      <c r="I1112" s="159">
        <v>3</v>
      </c>
      <c r="J1112" s="159">
        <v>24</v>
      </c>
      <c r="K1112" s="160"/>
      <c r="L1112" s="161"/>
      <c r="M1112" s="162">
        <v>75</v>
      </c>
      <c r="N1112" s="159">
        <v>618480038125</v>
      </c>
      <c r="O1112" s="153" t="s">
        <v>104</v>
      </c>
      <c r="P1112" s="178" t="s">
        <v>3601</v>
      </c>
      <c r="Q1112" s="153" t="s">
        <v>3602</v>
      </c>
      <c r="R1112" s="153" t="s">
        <v>100</v>
      </c>
      <c r="S1112" s="102">
        <v>58906</v>
      </c>
      <c r="T1112"/>
    </row>
    <row r="1113" spans="1:20" s="57" customFormat="1" ht="15" customHeight="1" x14ac:dyDescent="0.3">
      <c r="A1113" s="166">
        <v>2019</v>
      </c>
      <c r="B1113" s="141">
        <v>104610</v>
      </c>
      <c r="C1113" s="141" t="s">
        <v>3627</v>
      </c>
      <c r="D1113" s="231" t="str">
        <f t="shared" si="37"/>
        <v>EL104610-ST</v>
      </c>
      <c r="E1113" s="142" t="s">
        <v>3628</v>
      </c>
      <c r="F1113" s="142" t="s">
        <v>488</v>
      </c>
      <c r="G1113" s="142" t="s">
        <v>2597</v>
      </c>
      <c r="H1113" s="244">
        <v>6.75</v>
      </c>
      <c r="I1113" s="159">
        <v>3</v>
      </c>
      <c r="J1113" s="159">
        <v>96</v>
      </c>
      <c r="K1113" s="160"/>
      <c r="L1113" s="161"/>
      <c r="M1113" s="162"/>
      <c r="N1113" s="159">
        <v>618480040319</v>
      </c>
      <c r="O1113" s="153" t="s">
        <v>104</v>
      </c>
      <c r="P1113" s="178" t="s">
        <v>3629</v>
      </c>
      <c r="Q1113" s="153" t="s">
        <v>3602</v>
      </c>
      <c r="R1113" s="153" t="s">
        <v>100</v>
      </c>
      <c r="S1113" s="102">
        <v>68988</v>
      </c>
      <c r="T1113"/>
    </row>
    <row r="1114" spans="1:20" s="57" customFormat="1" ht="15" customHeight="1" x14ac:dyDescent="0.3">
      <c r="A1114" s="166">
        <v>2020</v>
      </c>
      <c r="B1114" s="141">
        <v>101304</v>
      </c>
      <c r="C1114" s="141" t="s">
        <v>3606</v>
      </c>
      <c r="D1114" s="231" t="str">
        <f t="shared" si="37"/>
        <v>EL101304-ST</v>
      </c>
      <c r="E1114" s="142" t="s">
        <v>3607</v>
      </c>
      <c r="F1114" s="142" t="s">
        <v>488</v>
      </c>
      <c r="G1114" s="142" t="s">
        <v>2597</v>
      </c>
      <c r="H1114" s="244">
        <v>5.75</v>
      </c>
      <c r="I1114" s="159">
        <v>3</v>
      </c>
      <c r="J1114" s="159">
        <v>96</v>
      </c>
      <c r="K1114" s="160"/>
      <c r="L1114" s="161"/>
      <c r="M1114" s="162">
        <v>58</v>
      </c>
      <c r="N1114" s="159">
        <v>618480041477</v>
      </c>
      <c r="O1114" s="153" t="s">
        <v>104</v>
      </c>
      <c r="P1114" s="178" t="s">
        <v>3608</v>
      </c>
      <c r="Q1114" s="153" t="s">
        <v>3602</v>
      </c>
      <c r="R1114" s="153" t="s">
        <v>100</v>
      </c>
      <c r="S1114" s="102">
        <v>69460</v>
      </c>
      <c r="T1114"/>
    </row>
    <row r="1115" spans="1:20" s="57" customFormat="1" ht="15" customHeight="1" x14ac:dyDescent="0.3">
      <c r="A1115" s="166">
        <v>2010</v>
      </c>
      <c r="B1115" s="141">
        <v>101200</v>
      </c>
      <c r="C1115" s="141" t="s">
        <v>3705</v>
      </c>
      <c r="D1115" s="231" t="str">
        <f t="shared" si="37"/>
        <v>EL101200-ST</v>
      </c>
      <c r="E1115" s="142" t="s">
        <v>3706</v>
      </c>
      <c r="F1115" s="142" t="s">
        <v>488</v>
      </c>
      <c r="G1115" s="142" t="s">
        <v>2597</v>
      </c>
      <c r="H1115" s="244">
        <v>3.25</v>
      </c>
      <c r="I1115" s="159">
        <v>3</v>
      </c>
      <c r="J1115" s="159">
        <v>192</v>
      </c>
      <c r="K1115" s="160"/>
      <c r="L1115" s="161"/>
      <c r="M1115" s="162"/>
      <c r="N1115" s="159">
        <v>618480426717</v>
      </c>
      <c r="O1115" s="153" t="s">
        <v>104</v>
      </c>
      <c r="P1115" s="178" t="s">
        <v>3707</v>
      </c>
      <c r="Q1115" s="153" t="s">
        <v>3602</v>
      </c>
      <c r="R1115" s="153" t="s">
        <v>100</v>
      </c>
      <c r="S1115" s="102">
        <v>3336</v>
      </c>
      <c r="T1115"/>
    </row>
    <row r="1116" spans="1:20" s="57" customFormat="1" ht="15" customHeight="1" x14ac:dyDescent="0.3">
      <c r="A1116" s="166">
        <v>2018</v>
      </c>
      <c r="B1116" s="141">
        <v>101113</v>
      </c>
      <c r="C1116" s="141" t="s">
        <v>3615</v>
      </c>
      <c r="D1116" s="231" t="str">
        <f t="shared" si="37"/>
        <v>EL101113-ST</v>
      </c>
      <c r="E1116" s="142" t="s">
        <v>3616</v>
      </c>
      <c r="F1116" s="142" t="s">
        <v>488</v>
      </c>
      <c r="G1116" s="142" t="s">
        <v>2597</v>
      </c>
      <c r="H1116" s="244">
        <v>5.75</v>
      </c>
      <c r="I1116" s="159">
        <v>3</v>
      </c>
      <c r="J1116" s="159">
        <v>96</v>
      </c>
      <c r="K1116" s="160"/>
      <c r="L1116" s="161"/>
      <c r="M1116" s="162"/>
      <c r="N1116" s="159">
        <v>618480036930</v>
      </c>
      <c r="O1116" s="153" t="s">
        <v>104</v>
      </c>
      <c r="P1116" s="178" t="s">
        <v>3617</v>
      </c>
      <c r="Q1116" s="153" t="s">
        <v>3602</v>
      </c>
      <c r="R1116" s="153" t="s">
        <v>100</v>
      </c>
      <c r="S1116" s="102">
        <v>47004</v>
      </c>
      <c r="T1116"/>
    </row>
    <row r="1117" spans="1:20" s="57" customFormat="1" ht="15" customHeight="1" x14ac:dyDescent="0.3">
      <c r="A1117" s="166">
        <v>2018</v>
      </c>
      <c r="B1117" s="141">
        <v>101110</v>
      </c>
      <c r="C1117" s="141" t="s">
        <v>3612</v>
      </c>
      <c r="D1117" s="231" t="str">
        <f t="shared" si="37"/>
        <v>EL101110-ST</v>
      </c>
      <c r="E1117" s="142" t="s">
        <v>3613</v>
      </c>
      <c r="F1117" s="142" t="s">
        <v>488</v>
      </c>
      <c r="G1117" s="142" t="s">
        <v>2597</v>
      </c>
      <c r="H1117" s="244">
        <v>5.75</v>
      </c>
      <c r="I1117" s="159">
        <v>3</v>
      </c>
      <c r="J1117" s="159">
        <v>96</v>
      </c>
      <c r="K1117" s="160"/>
      <c r="L1117" s="161"/>
      <c r="M1117" s="162"/>
      <c r="N1117" s="159">
        <v>618480036909</v>
      </c>
      <c r="O1117" s="153" t="s">
        <v>104</v>
      </c>
      <c r="P1117" s="178" t="s">
        <v>3614</v>
      </c>
      <c r="Q1117" s="153" t="s">
        <v>3602</v>
      </c>
      <c r="R1117" s="153" t="s">
        <v>100</v>
      </c>
      <c r="S1117" s="102">
        <v>47003</v>
      </c>
      <c r="T1117"/>
    </row>
    <row r="1118" spans="1:20" s="57" customFormat="1" ht="15" customHeight="1" x14ac:dyDescent="0.3">
      <c r="A1118" s="166">
        <v>2010</v>
      </c>
      <c r="B1118" s="141">
        <v>101100</v>
      </c>
      <c r="C1118" s="141" t="s">
        <v>3693</v>
      </c>
      <c r="D1118" s="231" t="str">
        <f t="shared" si="37"/>
        <v>EL101100-ST</v>
      </c>
      <c r="E1118" s="142" t="s">
        <v>3694</v>
      </c>
      <c r="F1118" s="142" t="s">
        <v>488</v>
      </c>
      <c r="G1118" s="142" t="s">
        <v>2597</v>
      </c>
      <c r="H1118" s="244">
        <v>4.99</v>
      </c>
      <c r="I1118" s="159">
        <v>3</v>
      </c>
      <c r="J1118" s="159">
        <v>96</v>
      </c>
      <c r="K1118" s="160"/>
      <c r="L1118" s="161"/>
      <c r="M1118" s="38"/>
      <c r="N1118" s="159">
        <v>618480426700</v>
      </c>
      <c r="O1118" s="153" t="s">
        <v>104</v>
      </c>
      <c r="P1118" s="178" t="s">
        <v>3695</v>
      </c>
      <c r="Q1118" s="153" t="s">
        <v>3602</v>
      </c>
      <c r="R1118" s="153" t="s">
        <v>100</v>
      </c>
      <c r="S1118" s="102">
        <v>18204</v>
      </c>
      <c r="T1118"/>
    </row>
    <row r="1119" spans="1:20" s="57" customFormat="1" ht="15" customHeight="1" x14ac:dyDescent="0.3">
      <c r="A1119" s="166">
        <v>2024</v>
      </c>
      <c r="B1119" s="141">
        <v>5546</v>
      </c>
      <c r="C1119" s="141" t="s">
        <v>3669</v>
      </c>
      <c r="D1119" s="231" t="str">
        <f t="shared" si="37"/>
        <v>EL5546-ST</v>
      </c>
      <c r="E1119" s="142" t="s">
        <v>3670</v>
      </c>
      <c r="F1119" s="142" t="s">
        <v>488</v>
      </c>
      <c r="G1119" s="142" t="s">
        <v>2597</v>
      </c>
      <c r="H1119" s="245">
        <v>9.5</v>
      </c>
      <c r="I1119" s="166">
        <v>3</v>
      </c>
      <c r="J1119" s="166"/>
      <c r="K1119" s="160"/>
      <c r="L1119" s="170"/>
      <c r="M1119" s="162"/>
      <c r="N1119" s="169">
        <v>889851294109</v>
      </c>
      <c r="O1119" s="153" t="s">
        <v>320</v>
      </c>
      <c r="P1119" s="181" t="s">
        <v>3671</v>
      </c>
      <c r="Q1119" s="153" t="s">
        <v>3602</v>
      </c>
      <c r="R1119" s="142" t="s">
        <v>161</v>
      </c>
      <c r="S1119" s="102"/>
      <c r="T1119"/>
    </row>
    <row r="1120" spans="1:20" s="57" customFormat="1" ht="15" customHeight="1" x14ac:dyDescent="0.3">
      <c r="A1120" s="166">
        <v>2024</v>
      </c>
      <c r="B1120" s="141">
        <v>5538</v>
      </c>
      <c r="C1120" s="141" t="s">
        <v>3651</v>
      </c>
      <c r="D1120" s="231" t="str">
        <f t="shared" si="37"/>
        <v>EL5538-ST</v>
      </c>
      <c r="E1120" s="142" t="s">
        <v>3652</v>
      </c>
      <c r="F1120" s="142" t="s">
        <v>488</v>
      </c>
      <c r="G1120" s="142" t="s">
        <v>3141</v>
      </c>
      <c r="H1120" s="245">
        <v>8.25</v>
      </c>
      <c r="I1120" s="166">
        <v>3</v>
      </c>
      <c r="J1120" s="166"/>
      <c r="K1120" s="160"/>
      <c r="L1120" s="170"/>
      <c r="M1120" s="162"/>
      <c r="N1120" s="169">
        <v>889851293898</v>
      </c>
      <c r="O1120" s="153" t="s">
        <v>320</v>
      </c>
      <c r="P1120" s="181" t="s">
        <v>3653</v>
      </c>
      <c r="Q1120" s="153" t="s">
        <v>3602</v>
      </c>
      <c r="R1120" s="142" t="s">
        <v>161</v>
      </c>
      <c r="S1120" s="102"/>
      <c r="T1120"/>
    </row>
    <row r="1121" spans="1:20" s="57" customFormat="1" ht="15" customHeight="1" x14ac:dyDescent="0.3">
      <c r="A1121" s="166">
        <v>2024</v>
      </c>
      <c r="B1121" s="141">
        <v>5317</v>
      </c>
      <c r="C1121" s="141" t="s">
        <v>3621</v>
      </c>
      <c r="D1121" s="231" t="str">
        <f t="shared" si="37"/>
        <v>EL5317-ST</v>
      </c>
      <c r="E1121" s="142" t="s">
        <v>3622</v>
      </c>
      <c r="F1121" s="142" t="s">
        <v>488</v>
      </c>
      <c r="G1121" s="142" t="s">
        <v>2597</v>
      </c>
      <c r="H1121" s="245">
        <v>9.5</v>
      </c>
      <c r="I1121" s="166">
        <v>3</v>
      </c>
      <c r="J1121" s="166"/>
      <c r="K1121" s="160"/>
      <c r="L1121" s="170"/>
      <c r="M1121" s="162"/>
      <c r="N1121" s="169">
        <v>889851291764</v>
      </c>
      <c r="O1121" s="153" t="s">
        <v>320</v>
      </c>
      <c r="P1121" s="181" t="s">
        <v>3623</v>
      </c>
      <c r="Q1121" s="153" t="s">
        <v>3602</v>
      </c>
      <c r="R1121" s="142" t="s">
        <v>161</v>
      </c>
      <c r="S1121" s="102"/>
      <c r="T1121"/>
    </row>
    <row r="1122" spans="1:20" s="57" customFormat="1" ht="15" customHeight="1" x14ac:dyDescent="0.3">
      <c r="A1122" s="166">
        <v>2024</v>
      </c>
      <c r="B1122" s="141">
        <v>5310</v>
      </c>
      <c r="C1122" s="141" t="s">
        <v>3699</v>
      </c>
      <c r="D1122" s="231" t="str">
        <f t="shared" si="37"/>
        <v>EL5310-ST</v>
      </c>
      <c r="E1122" s="142" t="s">
        <v>3700</v>
      </c>
      <c r="F1122" s="142" t="s">
        <v>488</v>
      </c>
      <c r="G1122" s="142" t="s">
        <v>2597</v>
      </c>
      <c r="H1122" s="245">
        <v>15.75</v>
      </c>
      <c r="I1122" s="166">
        <v>3</v>
      </c>
      <c r="J1122" s="166"/>
      <c r="K1122" s="160"/>
      <c r="L1122" s="170"/>
      <c r="M1122" s="162"/>
      <c r="N1122" s="169">
        <v>889851399910</v>
      </c>
      <c r="O1122" s="153" t="s">
        <v>320</v>
      </c>
      <c r="P1122" s="181" t="s">
        <v>3701</v>
      </c>
      <c r="Q1122" s="153" t="s">
        <v>3602</v>
      </c>
      <c r="R1122" s="142" t="s">
        <v>161</v>
      </c>
      <c r="S1122" s="102"/>
      <c r="T1122"/>
    </row>
    <row r="1123" spans="1:20" s="57" customFormat="1" ht="15" customHeight="1" x14ac:dyDescent="0.3">
      <c r="A1123" s="166">
        <v>2024</v>
      </c>
      <c r="B1123" s="141">
        <v>5245</v>
      </c>
      <c r="C1123" s="141" t="s">
        <v>3654</v>
      </c>
      <c r="D1123" s="231" t="str">
        <f t="shared" si="37"/>
        <v>EL5245-ST</v>
      </c>
      <c r="E1123" s="142" t="s">
        <v>3655</v>
      </c>
      <c r="F1123" s="142" t="s">
        <v>488</v>
      </c>
      <c r="G1123" s="142" t="s">
        <v>2597</v>
      </c>
      <c r="H1123" s="245">
        <v>15.75</v>
      </c>
      <c r="I1123" s="166">
        <v>3</v>
      </c>
      <c r="J1123" s="166"/>
      <c r="K1123" s="160"/>
      <c r="L1123" s="170"/>
      <c r="M1123" s="162"/>
      <c r="N1123" s="169">
        <v>889851290750</v>
      </c>
      <c r="O1123" s="153" t="s">
        <v>320</v>
      </c>
      <c r="P1123" s="181" t="s">
        <v>3656</v>
      </c>
      <c r="Q1123" s="153" t="s">
        <v>3602</v>
      </c>
      <c r="R1123" s="142" t="s">
        <v>161</v>
      </c>
      <c r="S1123" s="102"/>
      <c r="T1123"/>
    </row>
    <row r="1124" spans="1:20" s="57" customFormat="1" ht="15" customHeight="1" x14ac:dyDescent="0.3">
      <c r="A1124" s="166">
        <v>2024</v>
      </c>
      <c r="B1124" s="141">
        <v>5225</v>
      </c>
      <c r="C1124" s="141" t="s">
        <v>3624</v>
      </c>
      <c r="D1124" s="231" t="str">
        <f t="shared" si="37"/>
        <v>EL5225-ST</v>
      </c>
      <c r="E1124" s="142" t="s">
        <v>3625</v>
      </c>
      <c r="F1124" s="142" t="s">
        <v>488</v>
      </c>
      <c r="G1124" s="142" t="s">
        <v>3254</v>
      </c>
      <c r="H1124" s="245">
        <v>8.25</v>
      </c>
      <c r="I1124" s="166">
        <v>6</v>
      </c>
      <c r="J1124" s="166"/>
      <c r="K1124" s="160"/>
      <c r="L1124" s="170"/>
      <c r="M1124" s="162"/>
      <c r="N1124" s="169">
        <v>889851290705</v>
      </c>
      <c r="O1124" s="153" t="s">
        <v>320</v>
      </c>
      <c r="P1124" s="181" t="s">
        <v>3626</v>
      </c>
      <c r="Q1124" s="153" t="s">
        <v>3602</v>
      </c>
      <c r="R1124" s="142" t="s">
        <v>161</v>
      </c>
      <c r="S1124" s="102"/>
      <c r="T1124"/>
    </row>
    <row r="1125" spans="1:20" s="57" customFormat="1" ht="15" customHeight="1" x14ac:dyDescent="0.3">
      <c r="A1125" s="166">
        <v>2024</v>
      </c>
      <c r="B1125" s="141">
        <v>5173</v>
      </c>
      <c r="C1125" s="141" t="s">
        <v>3636</v>
      </c>
      <c r="D1125" s="231" t="str">
        <f t="shared" si="37"/>
        <v>EL5173-ST</v>
      </c>
      <c r="E1125" s="142" t="s">
        <v>3637</v>
      </c>
      <c r="F1125" s="142" t="s">
        <v>488</v>
      </c>
      <c r="G1125" s="142" t="s">
        <v>2597</v>
      </c>
      <c r="H1125" s="245">
        <v>8.25</v>
      </c>
      <c r="I1125" s="166">
        <v>3</v>
      </c>
      <c r="J1125" s="166"/>
      <c r="K1125" s="160"/>
      <c r="L1125" s="170"/>
      <c r="M1125" s="162"/>
      <c r="N1125" s="169">
        <v>889851287316</v>
      </c>
      <c r="O1125" s="153" t="s">
        <v>320</v>
      </c>
      <c r="P1125" s="181" t="s">
        <v>3638</v>
      </c>
      <c r="Q1125" s="153" t="s">
        <v>3602</v>
      </c>
      <c r="R1125" s="142" t="s">
        <v>161</v>
      </c>
      <c r="S1125" s="102"/>
      <c r="T1125"/>
    </row>
    <row r="1126" spans="1:20" s="57" customFormat="1" ht="15" customHeight="1" x14ac:dyDescent="0.3">
      <c r="A1126" s="230">
        <v>2025</v>
      </c>
      <c r="B1126" s="141">
        <v>6406</v>
      </c>
      <c r="C1126" s="141" t="s">
        <v>3737</v>
      </c>
      <c r="D1126" s="234" t="str">
        <f t="shared" si="37"/>
        <v>EL6406-ST</v>
      </c>
      <c r="E1126" s="142" t="s">
        <v>3738</v>
      </c>
      <c r="F1126" s="142" t="s">
        <v>488</v>
      </c>
      <c r="G1126" s="142" t="s">
        <v>3037</v>
      </c>
      <c r="H1126" s="245">
        <v>9.5</v>
      </c>
      <c r="I1126" s="166">
        <v>3</v>
      </c>
      <c r="J1126" s="166"/>
      <c r="K1126" s="160"/>
      <c r="L1126" s="170"/>
      <c r="M1126" s="162"/>
      <c r="N1126" s="169">
        <v>889851031636</v>
      </c>
      <c r="O1126" s="153" t="s">
        <v>104</v>
      </c>
      <c r="P1126" s="216" t="s">
        <v>3739</v>
      </c>
      <c r="Q1126" s="142" t="s">
        <v>3711</v>
      </c>
      <c r="R1126" s="142" t="s">
        <v>157</v>
      </c>
      <c r="S1126" s="102"/>
      <c r="T1126"/>
    </row>
    <row r="1127" spans="1:20" s="57" customFormat="1" ht="15" customHeight="1" x14ac:dyDescent="0.3">
      <c r="A1127" s="230">
        <v>2025</v>
      </c>
      <c r="B1127" s="141">
        <v>6069</v>
      </c>
      <c r="C1127" s="141" t="s">
        <v>3747</v>
      </c>
      <c r="D1127" s="234" t="str">
        <f t="shared" si="37"/>
        <v>EL6069-ST</v>
      </c>
      <c r="E1127" s="142" t="s">
        <v>3748</v>
      </c>
      <c r="F1127" s="142" t="s">
        <v>488</v>
      </c>
      <c r="G1127" s="142" t="s">
        <v>3037</v>
      </c>
      <c r="H1127" s="245">
        <v>25.99</v>
      </c>
      <c r="I1127" s="166">
        <v>3</v>
      </c>
      <c r="J1127" s="166"/>
      <c r="K1127" s="160"/>
      <c r="L1127" s="170"/>
      <c r="M1127" s="162"/>
      <c r="N1127" s="169">
        <v>889851030646</v>
      </c>
      <c r="O1127" s="153" t="s">
        <v>104</v>
      </c>
      <c r="P1127" s="216" t="s">
        <v>3749</v>
      </c>
      <c r="Q1127" s="142" t="s">
        <v>3711</v>
      </c>
      <c r="R1127" s="142" t="s">
        <v>2368</v>
      </c>
      <c r="S1127" s="102"/>
      <c r="T1127"/>
    </row>
    <row r="1128" spans="1:20" s="57" customFormat="1" ht="15" customHeight="1" x14ac:dyDescent="0.3">
      <c r="A1128" s="230">
        <v>2025</v>
      </c>
      <c r="B1128" s="140" t="s">
        <v>3734</v>
      </c>
      <c r="C1128" s="141" t="s">
        <v>3735</v>
      </c>
      <c r="D1128" s="234" t="str">
        <f t="shared" si="37"/>
        <v>EL0730CH-ST</v>
      </c>
      <c r="E1128" s="142" t="s">
        <v>3736</v>
      </c>
      <c r="F1128" s="142" t="s">
        <v>488</v>
      </c>
      <c r="G1128" s="142" t="s">
        <v>3037</v>
      </c>
      <c r="H1128" s="245">
        <v>19.989999999999998</v>
      </c>
      <c r="I1128" s="166">
        <v>1</v>
      </c>
      <c r="J1128" s="166"/>
      <c r="K1128" s="160"/>
      <c r="L1128" s="170"/>
      <c r="M1128" s="162"/>
      <c r="N1128" s="169">
        <v>889851531921</v>
      </c>
      <c r="O1128" s="153" t="s">
        <v>104</v>
      </c>
      <c r="P1128" s="216" t="s">
        <v>4601</v>
      </c>
      <c r="Q1128" s="142" t="s">
        <v>3711</v>
      </c>
      <c r="R1128" s="142" t="s">
        <v>157</v>
      </c>
      <c r="S1128" s="102"/>
      <c r="T1128"/>
    </row>
    <row r="1129" spans="1:20" s="57" customFormat="1" ht="15" customHeight="1" x14ac:dyDescent="0.3">
      <c r="A1129" s="230">
        <v>2025</v>
      </c>
      <c r="B1129" s="140" t="s">
        <v>3730</v>
      </c>
      <c r="C1129" s="141" t="s">
        <v>3731</v>
      </c>
      <c r="D1129" s="234" t="str">
        <f t="shared" si="37"/>
        <v>EL0730AD-ST</v>
      </c>
      <c r="E1129" s="142" t="s">
        <v>3732</v>
      </c>
      <c r="F1129" s="142" t="s">
        <v>488</v>
      </c>
      <c r="G1129" s="142" t="s">
        <v>3037</v>
      </c>
      <c r="H1129" s="245">
        <v>25.99</v>
      </c>
      <c r="I1129" s="166">
        <v>1</v>
      </c>
      <c r="J1129" s="166"/>
      <c r="K1129" s="160"/>
      <c r="L1129" s="170"/>
      <c r="M1129" s="162"/>
      <c r="N1129" s="169">
        <v>889851017029</v>
      </c>
      <c r="O1129" s="153" t="s">
        <v>104</v>
      </c>
      <c r="P1129" s="216" t="s">
        <v>3733</v>
      </c>
      <c r="Q1129" s="142" t="s">
        <v>3711</v>
      </c>
      <c r="R1129" s="142" t="s">
        <v>157</v>
      </c>
      <c r="S1129" s="102"/>
      <c r="T1129"/>
    </row>
    <row r="1130" spans="1:20" ht="15" customHeight="1" x14ac:dyDescent="0.3">
      <c r="A1130" s="230">
        <v>2025</v>
      </c>
      <c r="B1130" s="140" t="s">
        <v>3743</v>
      </c>
      <c r="C1130" s="141" t="s">
        <v>3744</v>
      </c>
      <c r="D1130" s="234" t="str">
        <f t="shared" si="37"/>
        <v>EL0007SL-ST</v>
      </c>
      <c r="E1130" s="142" t="s">
        <v>3745</v>
      </c>
      <c r="F1130" s="142" t="s">
        <v>488</v>
      </c>
      <c r="G1130" s="142" t="s">
        <v>3037</v>
      </c>
      <c r="H1130" s="245">
        <v>8.25</v>
      </c>
      <c r="I1130" s="166">
        <v>3</v>
      </c>
      <c r="N1130" s="169">
        <v>889851298251</v>
      </c>
      <c r="O1130" s="153" t="s">
        <v>104</v>
      </c>
      <c r="P1130" s="216" t="s">
        <v>3746</v>
      </c>
      <c r="Q1130" s="142" t="s">
        <v>3711</v>
      </c>
      <c r="R1130" s="142" t="s">
        <v>2368</v>
      </c>
    </row>
    <row r="1131" spans="1:20" ht="15" customHeight="1" x14ac:dyDescent="0.3">
      <c r="A1131" s="230">
        <v>2025</v>
      </c>
      <c r="B1131" s="141">
        <v>7</v>
      </c>
      <c r="C1131" s="141" t="s">
        <v>3740</v>
      </c>
      <c r="D1131" s="234" t="str">
        <f t="shared" si="37"/>
        <v>EL0007-ST</v>
      </c>
      <c r="E1131" s="142" t="s">
        <v>3741</v>
      </c>
      <c r="F1131" s="142" t="s">
        <v>488</v>
      </c>
      <c r="G1131" s="142" t="s">
        <v>3043</v>
      </c>
      <c r="H1131" s="245">
        <v>8.25</v>
      </c>
      <c r="I1131" s="166">
        <v>3</v>
      </c>
      <c r="N1131" s="169">
        <v>889851082904</v>
      </c>
      <c r="O1131" s="153" t="s">
        <v>104</v>
      </c>
      <c r="P1131" s="216" t="s">
        <v>3742</v>
      </c>
      <c r="Q1131" s="142" t="s">
        <v>3711</v>
      </c>
      <c r="R1131" s="142" t="s">
        <v>157</v>
      </c>
    </row>
    <row r="1132" spans="1:20" ht="15" customHeight="1" x14ac:dyDescent="0.3">
      <c r="A1132" s="166">
        <v>2022</v>
      </c>
      <c r="B1132" s="141">
        <v>451317</v>
      </c>
      <c r="C1132" s="141" t="s">
        <v>3724</v>
      </c>
      <c r="D1132" s="231" t="str">
        <f t="shared" si="37"/>
        <v>EL451317-ST</v>
      </c>
      <c r="E1132" s="142" t="s">
        <v>3725</v>
      </c>
      <c r="F1132" s="142" t="s">
        <v>488</v>
      </c>
      <c r="G1132" s="142" t="s">
        <v>2597</v>
      </c>
      <c r="H1132" s="244">
        <v>14.99</v>
      </c>
      <c r="I1132" s="159">
        <v>3</v>
      </c>
      <c r="J1132" s="159">
        <v>24</v>
      </c>
      <c r="L1132" s="161"/>
      <c r="N1132" s="159">
        <v>618480044645</v>
      </c>
      <c r="O1132" s="153" t="s">
        <v>98</v>
      </c>
      <c r="P1132" s="178" t="s">
        <v>3726</v>
      </c>
      <c r="Q1132" s="142" t="s">
        <v>3711</v>
      </c>
      <c r="R1132" s="153" t="s">
        <v>100</v>
      </c>
      <c r="S1132" s="102">
        <v>75012</v>
      </c>
    </row>
    <row r="1133" spans="1:20" ht="15" customHeight="1" x14ac:dyDescent="0.3">
      <c r="A1133" s="166">
        <v>2020</v>
      </c>
      <c r="B1133" s="141">
        <v>430018</v>
      </c>
      <c r="C1133" s="141" t="s">
        <v>3715</v>
      </c>
      <c r="D1133" s="231" t="str">
        <f t="shared" si="37"/>
        <v>EL430018-ST</v>
      </c>
      <c r="E1133" s="142" t="s">
        <v>3716</v>
      </c>
      <c r="F1133" s="142" t="s">
        <v>488</v>
      </c>
      <c r="G1133" s="142" t="s">
        <v>2597</v>
      </c>
      <c r="H1133" s="244">
        <v>4.5</v>
      </c>
      <c r="I1133" s="159">
        <v>3</v>
      </c>
      <c r="J1133" s="159">
        <v>96</v>
      </c>
      <c r="L1133" s="161"/>
      <c r="N1133" s="159">
        <v>618480041699</v>
      </c>
      <c r="O1133" s="153" t="s">
        <v>104</v>
      </c>
      <c r="P1133" s="178" t="s">
        <v>3717</v>
      </c>
      <c r="Q1133" s="142" t="s">
        <v>3711</v>
      </c>
      <c r="R1133" s="153" t="s">
        <v>100</v>
      </c>
      <c r="S1133" s="102">
        <v>71504</v>
      </c>
    </row>
    <row r="1134" spans="1:20" ht="15" customHeight="1" x14ac:dyDescent="0.3">
      <c r="A1134" s="166">
        <v>2020</v>
      </c>
      <c r="B1134" s="141">
        <v>430017</v>
      </c>
      <c r="C1134" s="141" t="s">
        <v>3708</v>
      </c>
      <c r="D1134" s="231" t="str">
        <f t="shared" si="37"/>
        <v>EL430017-ST</v>
      </c>
      <c r="E1134" s="142" t="s">
        <v>3709</v>
      </c>
      <c r="F1134" s="142" t="s">
        <v>488</v>
      </c>
      <c r="G1134" s="142" t="s">
        <v>2597</v>
      </c>
      <c r="H1134" s="244">
        <v>4.5</v>
      </c>
      <c r="I1134" s="159">
        <v>3</v>
      </c>
      <c r="J1134" s="159">
        <v>96</v>
      </c>
      <c r="L1134" s="161"/>
      <c r="N1134" s="159">
        <v>618480041705</v>
      </c>
      <c r="O1134" s="153" t="s">
        <v>104</v>
      </c>
      <c r="P1134" s="178" t="s">
        <v>3710</v>
      </c>
      <c r="Q1134" s="142" t="s">
        <v>3711</v>
      </c>
      <c r="R1134" s="153" t="s">
        <v>100</v>
      </c>
      <c r="S1134" s="102">
        <v>71494</v>
      </c>
    </row>
    <row r="1135" spans="1:20" ht="15" customHeight="1" x14ac:dyDescent="0.3">
      <c r="A1135" s="166">
        <v>2018</v>
      </c>
      <c r="B1135" s="141">
        <v>405021</v>
      </c>
      <c r="C1135" s="141" t="s">
        <v>3750</v>
      </c>
      <c r="D1135" s="231" t="str">
        <f t="shared" si="37"/>
        <v>EL405021-ST</v>
      </c>
      <c r="E1135" s="142" t="s">
        <v>3751</v>
      </c>
      <c r="F1135" s="142" t="s">
        <v>488</v>
      </c>
      <c r="G1135" s="142" t="s">
        <v>2597</v>
      </c>
      <c r="H1135" s="244">
        <v>26.99</v>
      </c>
      <c r="I1135" s="159">
        <v>1</v>
      </c>
      <c r="J1135" s="159">
        <v>12</v>
      </c>
      <c r="L1135" s="161"/>
      <c r="M1135" s="38">
        <v>26</v>
      </c>
      <c r="N1135" s="159">
        <v>618480038606</v>
      </c>
      <c r="O1135" s="153" t="s">
        <v>104</v>
      </c>
      <c r="P1135" s="178" t="s">
        <v>3752</v>
      </c>
      <c r="Q1135" s="142" t="s">
        <v>3711</v>
      </c>
      <c r="R1135" s="153" t="s">
        <v>100</v>
      </c>
      <c r="S1135" s="102">
        <v>69198</v>
      </c>
    </row>
    <row r="1136" spans="1:20" s="57" customFormat="1" ht="15" customHeight="1" x14ac:dyDescent="0.3">
      <c r="A1136" s="166">
        <v>2020</v>
      </c>
      <c r="B1136" s="141">
        <v>291644</v>
      </c>
      <c r="C1136" s="141" t="s">
        <v>3712</v>
      </c>
      <c r="D1136" s="231" t="str">
        <f t="shared" si="37"/>
        <v>EL291644-ST</v>
      </c>
      <c r="E1136" s="142" t="s">
        <v>3713</v>
      </c>
      <c r="F1136" s="142" t="s">
        <v>488</v>
      </c>
      <c r="G1136" s="142" t="s">
        <v>2597</v>
      </c>
      <c r="H1136" s="244">
        <v>10.75</v>
      </c>
      <c r="I1136" s="159">
        <v>3</v>
      </c>
      <c r="J1136" s="159">
        <v>48</v>
      </c>
      <c r="K1136" s="160"/>
      <c r="L1136" s="161"/>
      <c r="M1136" s="162"/>
      <c r="N1136" s="159">
        <v>618480041392</v>
      </c>
      <c r="O1136" s="153" t="s">
        <v>104</v>
      </c>
      <c r="P1136" s="178" t="s">
        <v>3714</v>
      </c>
      <c r="Q1136" s="142" t="s">
        <v>3711</v>
      </c>
      <c r="R1136" s="153" t="s">
        <v>100</v>
      </c>
      <c r="S1136" s="102">
        <v>69468</v>
      </c>
      <c r="T1136"/>
    </row>
    <row r="1137" spans="1:20" s="57" customFormat="1" ht="15" customHeight="1" x14ac:dyDescent="0.3">
      <c r="A1137" s="166">
        <v>2007</v>
      </c>
      <c r="B1137" s="141">
        <v>290290</v>
      </c>
      <c r="C1137" s="141" t="s">
        <v>3721</v>
      </c>
      <c r="D1137" s="231" t="str">
        <f t="shared" si="37"/>
        <v>EL290290-ST</v>
      </c>
      <c r="E1137" s="142" t="s">
        <v>3722</v>
      </c>
      <c r="F1137" s="142" t="s">
        <v>488</v>
      </c>
      <c r="G1137" s="142" t="s">
        <v>2597</v>
      </c>
      <c r="H1137" s="244">
        <v>14.99</v>
      </c>
      <c r="I1137" s="159">
        <v>3</v>
      </c>
      <c r="J1137" s="159">
        <v>48</v>
      </c>
      <c r="K1137" s="160"/>
      <c r="L1137" s="161"/>
      <c r="M1137" s="162"/>
      <c r="N1137" s="159">
        <v>618480337020</v>
      </c>
      <c r="O1137" s="153" t="s">
        <v>104</v>
      </c>
      <c r="P1137" s="178" t="s">
        <v>3723</v>
      </c>
      <c r="Q1137" s="142" t="s">
        <v>3711</v>
      </c>
      <c r="R1137" s="153" t="s">
        <v>100</v>
      </c>
      <c r="S1137" s="102">
        <v>3397</v>
      </c>
      <c r="T1137"/>
    </row>
    <row r="1138" spans="1:20" s="57" customFormat="1" ht="15" customHeight="1" x14ac:dyDescent="0.3">
      <c r="A1138" s="166">
        <v>2017</v>
      </c>
      <c r="B1138" s="141">
        <v>250415</v>
      </c>
      <c r="C1138" s="141" t="s">
        <v>3727</v>
      </c>
      <c r="D1138" s="231" t="str">
        <f t="shared" si="37"/>
        <v>EL250415-ST</v>
      </c>
      <c r="E1138" s="142" t="s">
        <v>3728</v>
      </c>
      <c r="F1138" s="142" t="s">
        <v>488</v>
      </c>
      <c r="G1138" s="142" t="s">
        <v>2597</v>
      </c>
      <c r="H1138" s="244">
        <v>14.99</v>
      </c>
      <c r="I1138" s="159">
        <v>3</v>
      </c>
      <c r="J1138" s="159">
        <v>36</v>
      </c>
      <c r="K1138" s="160"/>
      <c r="L1138" s="161"/>
      <c r="M1138" s="162"/>
      <c r="N1138" s="159">
        <v>618480035315</v>
      </c>
      <c r="O1138" s="153" t="s">
        <v>104</v>
      </c>
      <c r="P1138" s="178" t="s">
        <v>3729</v>
      </c>
      <c r="Q1138" s="142" t="s">
        <v>3711</v>
      </c>
      <c r="R1138" s="153" t="s">
        <v>100</v>
      </c>
      <c r="S1138" s="102">
        <v>69050</v>
      </c>
      <c r="T1138"/>
    </row>
    <row r="1139" spans="1:20" s="57" customFormat="1" ht="15" customHeight="1" x14ac:dyDescent="0.3">
      <c r="A1139" s="166">
        <v>2021</v>
      </c>
      <c r="B1139" s="141">
        <v>160120</v>
      </c>
      <c r="C1139" s="141" t="s">
        <v>3718</v>
      </c>
      <c r="D1139" s="231" t="str">
        <f t="shared" si="37"/>
        <v>EL160120-ST</v>
      </c>
      <c r="E1139" s="142" t="s">
        <v>3719</v>
      </c>
      <c r="F1139" s="142" t="s">
        <v>488</v>
      </c>
      <c r="G1139" s="142" t="s">
        <v>2597</v>
      </c>
      <c r="H1139" s="244">
        <v>9.99</v>
      </c>
      <c r="I1139" s="159">
        <v>3</v>
      </c>
      <c r="J1139" s="159">
        <v>96</v>
      </c>
      <c r="K1139" s="160"/>
      <c r="L1139" s="161"/>
      <c r="M1139" s="162"/>
      <c r="N1139" s="159">
        <v>618480044638</v>
      </c>
      <c r="O1139" s="153" t="s">
        <v>104</v>
      </c>
      <c r="P1139" s="178" t="s">
        <v>3720</v>
      </c>
      <c r="Q1139" s="142" t="s">
        <v>3711</v>
      </c>
      <c r="R1139" s="153" t="s">
        <v>100</v>
      </c>
      <c r="S1139" s="102">
        <v>71265</v>
      </c>
      <c r="T1139"/>
    </row>
    <row r="1140" spans="1:20" s="57" customFormat="1" ht="15" customHeight="1" x14ac:dyDescent="0.3">
      <c r="A1140" s="166">
        <v>2023</v>
      </c>
      <c r="B1140" s="141">
        <v>5221</v>
      </c>
      <c r="C1140" s="140" t="s">
        <v>3767</v>
      </c>
      <c r="D1140" s="231" t="str">
        <f t="shared" si="37"/>
        <v>EL5221-ST</v>
      </c>
      <c r="E1140" s="142" t="s">
        <v>3768</v>
      </c>
      <c r="F1140" s="142" t="s">
        <v>488</v>
      </c>
      <c r="G1140" s="143" t="s">
        <v>2597</v>
      </c>
      <c r="H1140" s="244">
        <v>8.25</v>
      </c>
      <c r="I1140" s="159">
        <v>6</v>
      </c>
      <c r="J1140" s="159"/>
      <c r="K1140" s="160"/>
      <c r="L1140" s="161"/>
      <c r="M1140" s="162"/>
      <c r="N1140" s="159">
        <v>889851290668</v>
      </c>
      <c r="O1140" s="153" t="s">
        <v>308</v>
      </c>
      <c r="P1140" s="181" t="s">
        <v>3769</v>
      </c>
      <c r="Q1140" s="153" t="s">
        <v>3756</v>
      </c>
      <c r="R1140" s="153" t="s">
        <v>100</v>
      </c>
      <c r="S1140" s="33" t="e">
        <v>#N/A</v>
      </c>
      <c r="T1140"/>
    </row>
    <row r="1141" spans="1:20" s="57" customFormat="1" ht="15" customHeight="1" x14ac:dyDescent="0.3">
      <c r="A1141" s="166">
        <v>2023</v>
      </c>
      <c r="B1141" s="141">
        <v>5187</v>
      </c>
      <c r="C1141" s="140" t="s">
        <v>3764</v>
      </c>
      <c r="D1141" s="231" t="str">
        <f t="shared" si="37"/>
        <v>EL5187-ST</v>
      </c>
      <c r="E1141" s="142" t="s">
        <v>3765</v>
      </c>
      <c r="F1141" s="142" t="s">
        <v>488</v>
      </c>
      <c r="G1141" s="143" t="s">
        <v>2597</v>
      </c>
      <c r="H1141" s="244">
        <v>8.25</v>
      </c>
      <c r="I1141" s="159">
        <v>6</v>
      </c>
      <c r="J1141" s="159"/>
      <c r="K1141" s="160"/>
      <c r="L1141" s="161"/>
      <c r="M1141" s="162"/>
      <c r="N1141" s="159">
        <v>889851290231</v>
      </c>
      <c r="O1141" s="153" t="s">
        <v>308</v>
      </c>
      <c r="P1141" s="181" t="s">
        <v>3766</v>
      </c>
      <c r="Q1141" s="153" t="s">
        <v>3756</v>
      </c>
      <c r="R1141" s="153" t="s">
        <v>100</v>
      </c>
      <c r="S1141" s="33" t="e">
        <v>#N/A</v>
      </c>
      <c r="T1141"/>
    </row>
    <row r="1142" spans="1:20" s="57" customFormat="1" ht="15" customHeight="1" x14ac:dyDescent="0.3">
      <c r="A1142" s="166">
        <v>2021</v>
      </c>
      <c r="B1142" s="141">
        <v>337905</v>
      </c>
      <c r="C1142" s="141" t="s">
        <v>3842</v>
      </c>
      <c r="D1142" s="231" t="str">
        <f t="shared" si="37"/>
        <v>EL337905-ST</v>
      </c>
      <c r="E1142" s="142" t="s">
        <v>3843</v>
      </c>
      <c r="F1142" s="142" t="s">
        <v>488</v>
      </c>
      <c r="G1142" s="142" t="s">
        <v>2597</v>
      </c>
      <c r="H1142" s="244">
        <v>5.75</v>
      </c>
      <c r="I1142" s="159">
        <v>6</v>
      </c>
      <c r="J1142" s="159">
        <v>180</v>
      </c>
      <c r="K1142" s="160"/>
      <c r="L1142" s="161"/>
      <c r="M1142" s="162"/>
      <c r="N1142" s="159">
        <v>618480047233</v>
      </c>
      <c r="O1142" s="153" t="s">
        <v>104</v>
      </c>
      <c r="P1142" s="178" t="s">
        <v>3844</v>
      </c>
      <c r="Q1142" s="153" t="s">
        <v>3756</v>
      </c>
      <c r="R1142" s="153" t="s">
        <v>100</v>
      </c>
      <c r="S1142" s="102">
        <v>76998</v>
      </c>
      <c r="T1142"/>
    </row>
    <row r="1143" spans="1:20" s="57" customFormat="1" ht="15" customHeight="1" x14ac:dyDescent="0.3">
      <c r="A1143" s="166">
        <v>2021</v>
      </c>
      <c r="B1143" s="141">
        <v>337900</v>
      </c>
      <c r="C1143" s="141" t="s">
        <v>3848</v>
      </c>
      <c r="D1143" s="231" t="str">
        <f t="shared" si="37"/>
        <v>EL337900-ST</v>
      </c>
      <c r="E1143" s="142" t="s">
        <v>3849</v>
      </c>
      <c r="F1143" s="142" t="s">
        <v>488</v>
      </c>
      <c r="G1143" s="142" t="s">
        <v>2597</v>
      </c>
      <c r="H1143" s="244">
        <v>5.75</v>
      </c>
      <c r="I1143" s="159">
        <v>6</v>
      </c>
      <c r="J1143" s="159">
        <v>192</v>
      </c>
      <c r="K1143" s="160"/>
      <c r="L1143" s="161"/>
      <c r="M1143" s="162"/>
      <c r="N1143" s="159">
        <v>618480046335</v>
      </c>
      <c r="O1143" s="153" t="s">
        <v>98</v>
      </c>
      <c r="P1143" s="178" t="s">
        <v>3850</v>
      </c>
      <c r="Q1143" s="153" t="s">
        <v>3756</v>
      </c>
      <c r="R1143" s="153" t="s">
        <v>100</v>
      </c>
      <c r="S1143" s="102">
        <v>81034</v>
      </c>
      <c r="T1143"/>
    </row>
    <row r="1144" spans="1:20" s="57" customFormat="1" ht="15" customHeight="1" x14ac:dyDescent="0.3">
      <c r="A1144" s="166">
        <v>2021</v>
      </c>
      <c r="B1144" s="141">
        <v>337530</v>
      </c>
      <c r="C1144" s="141" t="s">
        <v>3797</v>
      </c>
      <c r="D1144" s="231" t="str">
        <f t="shared" si="37"/>
        <v>EL337530-ST</v>
      </c>
      <c r="E1144" s="142" t="s">
        <v>3798</v>
      </c>
      <c r="F1144" s="142" t="s">
        <v>488</v>
      </c>
      <c r="G1144" s="142" t="s">
        <v>2597</v>
      </c>
      <c r="H1144" s="244">
        <v>5.75</v>
      </c>
      <c r="I1144" s="159">
        <v>6</v>
      </c>
      <c r="J1144" s="159">
        <v>288</v>
      </c>
      <c r="K1144" s="160"/>
      <c r="L1144" s="161"/>
      <c r="M1144" s="162"/>
      <c r="N1144" s="159">
        <v>618480005530</v>
      </c>
      <c r="O1144" s="153" t="s">
        <v>104</v>
      </c>
      <c r="P1144" s="178" t="s">
        <v>3799</v>
      </c>
      <c r="Q1144" s="153" t="s">
        <v>3756</v>
      </c>
      <c r="R1144" s="153" t="s">
        <v>100</v>
      </c>
      <c r="S1144" s="102">
        <v>72271</v>
      </c>
      <c r="T1144"/>
    </row>
    <row r="1145" spans="1:20" s="57" customFormat="1" ht="15" customHeight="1" x14ac:dyDescent="0.3">
      <c r="A1145" s="166">
        <v>2007</v>
      </c>
      <c r="B1145" s="141">
        <v>335030</v>
      </c>
      <c r="C1145" s="141" t="s">
        <v>3757</v>
      </c>
      <c r="D1145" s="231" t="str">
        <f t="shared" si="37"/>
        <v>EL335030-ST</v>
      </c>
      <c r="E1145" s="142" t="s">
        <v>3758</v>
      </c>
      <c r="F1145" s="142" t="s">
        <v>3759</v>
      </c>
      <c r="G1145" s="142" t="s">
        <v>3759</v>
      </c>
      <c r="H1145" s="244">
        <v>5.75</v>
      </c>
      <c r="I1145" s="159">
        <v>6</v>
      </c>
      <c r="J1145" s="159">
        <v>180</v>
      </c>
      <c r="K1145" s="160"/>
      <c r="L1145" s="161"/>
      <c r="M1145" s="38">
        <v>67</v>
      </c>
      <c r="N1145" s="159">
        <v>618480470161</v>
      </c>
      <c r="O1145" s="153" t="s">
        <v>104</v>
      </c>
      <c r="P1145" s="178" t="s">
        <v>3760</v>
      </c>
      <c r="Q1145" s="153" t="s">
        <v>3756</v>
      </c>
      <c r="R1145" s="153" t="s">
        <v>100</v>
      </c>
      <c r="S1145" s="102">
        <v>14767</v>
      </c>
      <c r="T1145"/>
    </row>
    <row r="1146" spans="1:20" s="57" customFormat="1" ht="15" customHeight="1" x14ac:dyDescent="0.3">
      <c r="A1146" s="166">
        <v>2009</v>
      </c>
      <c r="B1146" s="141">
        <v>333931</v>
      </c>
      <c r="C1146" s="141" t="s">
        <v>3869</v>
      </c>
      <c r="D1146" s="231" t="str">
        <f t="shared" si="37"/>
        <v>EL333931-ST</v>
      </c>
      <c r="E1146" s="142" t="s">
        <v>3870</v>
      </c>
      <c r="F1146" s="142" t="s">
        <v>488</v>
      </c>
      <c r="G1146" s="142" t="s">
        <v>2597</v>
      </c>
      <c r="H1146" s="244">
        <v>5.75</v>
      </c>
      <c r="I1146" s="159">
        <v>6</v>
      </c>
      <c r="J1146" s="159">
        <v>72</v>
      </c>
      <c r="K1146" s="160"/>
      <c r="L1146" s="161"/>
      <c r="M1146" s="162"/>
      <c r="N1146" s="159">
        <v>618480946123</v>
      </c>
      <c r="O1146" s="153" t="s">
        <v>104</v>
      </c>
      <c r="P1146" s="178" t="s">
        <v>3871</v>
      </c>
      <c r="Q1146" s="153" t="s">
        <v>3756</v>
      </c>
      <c r="R1146" s="153" t="s">
        <v>100</v>
      </c>
      <c r="S1146" s="102">
        <v>69181</v>
      </c>
      <c r="T1146"/>
    </row>
    <row r="1147" spans="1:20" s="57" customFormat="1" ht="15" customHeight="1" x14ac:dyDescent="0.3">
      <c r="A1147" s="166">
        <v>2008</v>
      </c>
      <c r="B1147" s="141">
        <v>333930</v>
      </c>
      <c r="C1147" s="141" t="s">
        <v>3866</v>
      </c>
      <c r="D1147" s="231" t="str">
        <f t="shared" si="37"/>
        <v>EL333930-ST</v>
      </c>
      <c r="E1147" s="142" t="s">
        <v>3867</v>
      </c>
      <c r="F1147" s="142" t="s">
        <v>488</v>
      </c>
      <c r="G1147" s="142" t="s">
        <v>2597</v>
      </c>
      <c r="H1147" s="244">
        <v>5.75</v>
      </c>
      <c r="I1147" s="159">
        <v>6</v>
      </c>
      <c r="J1147" s="159">
        <v>72</v>
      </c>
      <c r="K1147" s="160"/>
      <c r="L1147" s="161"/>
      <c r="M1147" s="162"/>
      <c r="N1147" s="159">
        <v>618480946116</v>
      </c>
      <c r="O1147" s="153" t="s">
        <v>104</v>
      </c>
      <c r="P1147" s="178" t="s">
        <v>3868</v>
      </c>
      <c r="Q1147" s="153" t="s">
        <v>3756</v>
      </c>
      <c r="R1147" s="153" t="s">
        <v>100</v>
      </c>
      <c r="S1147" s="102">
        <v>69180</v>
      </c>
      <c r="T1147"/>
    </row>
    <row r="1148" spans="1:20" s="57" customFormat="1" ht="15" customHeight="1" x14ac:dyDescent="0.3">
      <c r="A1148" s="166">
        <v>2006</v>
      </c>
      <c r="B1148" s="141">
        <v>333430</v>
      </c>
      <c r="C1148" s="141" t="s">
        <v>3830</v>
      </c>
      <c r="D1148" s="231" t="str">
        <f t="shared" si="37"/>
        <v>EL333430-ST</v>
      </c>
      <c r="E1148" s="142" t="s">
        <v>3831</v>
      </c>
      <c r="F1148" s="142" t="s">
        <v>488</v>
      </c>
      <c r="G1148" s="142" t="s">
        <v>2597</v>
      </c>
      <c r="H1148" s="244">
        <v>5.75</v>
      </c>
      <c r="I1148" s="159">
        <v>6</v>
      </c>
      <c r="J1148" s="159">
        <v>144</v>
      </c>
      <c r="K1148" s="160"/>
      <c r="L1148" s="161"/>
      <c r="M1148" s="162"/>
      <c r="N1148" s="159">
        <v>618480624014</v>
      </c>
      <c r="O1148" s="153" t="s">
        <v>104</v>
      </c>
      <c r="P1148" s="178" t="s">
        <v>3832</v>
      </c>
      <c r="Q1148" s="153" t="s">
        <v>3756</v>
      </c>
      <c r="R1148" s="153" t="s">
        <v>100</v>
      </c>
      <c r="S1148" s="102">
        <v>69179</v>
      </c>
      <c r="T1148"/>
    </row>
    <row r="1149" spans="1:20" s="57" customFormat="1" ht="15" customHeight="1" x14ac:dyDescent="0.3">
      <c r="A1149" s="166">
        <v>2021</v>
      </c>
      <c r="B1149" s="141">
        <v>331831</v>
      </c>
      <c r="C1149" s="141" t="s">
        <v>3824</v>
      </c>
      <c r="D1149" s="231" t="str">
        <f t="shared" si="37"/>
        <v>EL331831-ST</v>
      </c>
      <c r="E1149" s="142" t="s">
        <v>3825</v>
      </c>
      <c r="F1149" s="142" t="s">
        <v>488</v>
      </c>
      <c r="G1149" s="142" t="s">
        <v>2597</v>
      </c>
      <c r="H1149" s="244">
        <v>5.75</v>
      </c>
      <c r="I1149" s="159">
        <v>6</v>
      </c>
      <c r="J1149" s="159">
        <v>192</v>
      </c>
      <c r="K1149" s="160"/>
      <c r="L1149" s="161"/>
      <c r="M1149" s="162"/>
      <c r="N1149" s="159">
        <v>618480008104</v>
      </c>
      <c r="O1149" s="153" t="s">
        <v>104</v>
      </c>
      <c r="P1149" s="178" t="s">
        <v>3826</v>
      </c>
      <c r="Q1149" s="153" t="s">
        <v>3756</v>
      </c>
      <c r="R1149" s="153" t="s">
        <v>100</v>
      </c>
      <c r="S1149" s="102">
        <v>72262</v>
      </c>
      <c r="T1149"/>
    </row>
    <row r="1150" spans="1:20" s="57" customFormat="1" ht="15" customHeight="1" x14ac:dyDescent="0.3">
      <c r="A1150" s="166">
        <v>2021</v>
      </c>
      <c r="B1150" s="141">
        <v>331730</v>
      </c>
      <c r="C1150" s="141" t="s">
        <v>3782</v>
      </c>
      <c r="D1150" s="231" t="str">
        <f t="shared" si="37"/>
        <v>EL331730-ST</v>
      </c>
      <c r="E1150" s="142" t="s">
        <v>3783</v>
      </c>
      <c r="F1150" s="142" t="s">
        <v>488</v>
      </c>
      <c r="G1150" s="142" t="s">
        <v>2597</v>
      </c>
      <c r="H1150" s="244">
        <v>5.75</v>
      </c>
      <c r="I1150" s="159">
        <v>6</v>
      </c>
      <c r="J1150" s="159">
        <v>240</v>
      </c>
      <c r="K1150" s="160"/>
      <c r="L1150" s="161"/>
      <c r="M1150" s="162"/>
      <c r="N1150" s="159">
        <v>618480255010</v>
      </c>
      <c r="O1150" s="153" t="s">
        <v>104</v>
      </c>
      <c r="P1150" s="178" t="s">
        <v>3784</v>
      </c>
      <c r="Q1150" s="153" t="s">
        <v>3756</v>
      </c>
      <c r="R1150" s="153" t="s">
        <v>100</v>
      </c>
      <c r="S1150" s="102">
        <v>72261</v>
      </c>
      <c r="T1150"/>
    </row>
    <row r="1151" spans="1:20" s="57" customFormat="1" ht="15" customHeight="1" x14ac:dyDescent="0.3">
      <c r="A1151" s="166">
        <v>2021</v>
      </c>
      <c r="B1151" s="141">
        <v>331630</v>
      </c>
      <c r="C1151" s="141" t="s">
        <v>3809</v>
      </c>
      <c r="D1151" s="231" t="str">
        <f t="shared" si="37"/>
        <v>EL331630-ST</v>
      </c>
      <c r="E1151" s="142" t="s">
        <v>3810</v>
      </c>
      <c r="F1151" s="142" t="s">
        <v>488</v>
      </c>
      <c r="G1151" s="142" t="s">
        <v>2597</v>
      </c>
      <c r="H1151" s="244">
        <v>5.75</v>
      </c>
      <c r="I1151" s="159">
        <v>6</v>
      </c>
      <c r="J1151" s="159">
        <v>288</v>
      </c>
      <c r="K1151" s="160"/>
      <c r="L1151" s="161"/>
      <c r="M1151" s="162"/>
      <c r="N1151" s="159">
        <v>618480464016</v>
      </c>
      <c r="O1151" s="153" t="s">
        <v>104</v>
      </c>
      <c r="P1151" s="178" t="s">
        <v>3811</v>
      </c>
      <c r="Q1151" s="153" t="s">
        <v>3756</v>
      </c>
      <c r="R1151" s="153" t="s">
        <v>100</v>
      </c>
      <c r="S1151" s="102">
        <v>72263</v>
      </c>
      <c r="T1151"/>
    </row>
    <row r="1152" spans="1:20" s="57" customFormat="1" ht="15" customHeight="1" x14ac:dyDescent="0.3">
      <c r="A1152" s="166">
        <v>2021</v>
      </c>
      <c r="B1152" s="141">
        <v>330830</v>
      </c>
      <c r="C1152" s="141" t="s">
        <v>3812</v>
      </c>
      <c r="D1152" s="231" t="str">
        <f t="shared" si="37"/>
        <v>EL330830-ST</v>
      </c>
      <c r="E1152" s="142" t="s">
        <v>3813</v>
      </c>
      <c r="F1152" s="142" t="s">
        <v>488</v>
      </c>
      <c r="G1152" s="142" t="s">
        <v>2597</v>
      </c>
      <c r="H1152" s="244">
        <v>4.5</v>
      </c>
      <c r="I1152" s="159">
        <v>6</v>
      </c>
      <c r="J1152" s="159">
        <v>288</v>
      </c>
      <c r="K1152" s="160"/>
      <c r="L1152" s="161"/>
      <c r="M1152" s="162"/>
      <c r="N1152" s="159">
        <v>618480462012</v>
      </c>
      <c r="O1152" s="153" t="s">
        <v>104</v>
      </c>
      <c r="P1152" s="178" t="s">
        <v>3814</v>
      </c>
      <c r="Q1152" s="153" t="s">
        <v>3756</v>
      </c>
      <c r="R1152" s="153" t="s">
        <v>100</v>
      </c>
      <c r="S1152" s="102">
        <v>3450</v>
      </c>
      <c r="T1152"/>
    </row>
    <row r="1153" spans="1:20" s="57" customFormat="1" ht="15" customHeight="1" x14ac:dyDescent="0.3">
      <c r="A1153" s="166">
        <v>2003</v>
      </c>
      <c r="B1153" s="141">
        <v>330630</v>
      </c>
      <c r="C1153" s="141" t="s">
        <v>3779</v>
      </c>
      <c r="D1153" s="231" t="str">
        <f t="shared" si="37"/>
        <v>EL330630-ST</v>
      </c>
      <c r="E1153" s="142" t="s">
        <v>3780</v>
      </c>
      <c r="F1153" s="142" t="s">
        <v>488</v>
      </c>
      <c r="G1153" s="142" t="s">
        <v>2597</v>
      </c>
      <c r="H1153" s="244">
        <v>4.5</v>
      </c>
      <c r="I1153" s="159">
        <v>6</v>
      </c>
      <c r="J1153" s="159">
        <v>288</v>
      </c>
      <c r="K1153" s="160"/>
      <c r="L1153" s="161"/>
      <c r="M1153" s="162"/>
      <c r="N1153" s="159">
        <v>618480392012</v>
      </c>
      <c r="O1153" s="153" t="s">
        <v>104</v>
      </c>
      <c r="P1153" s="178" t="s">
        <v>3781</v>
      </c>
      <c r="Q1153" s="153" t="s">
        <v>3756</v>
      </c>
      <c r="R1153" s="153" t="s">
        <v>100</v>
      </c>
      <c r="S1153" s="102">
        <v>3449</v>
      </c>
      <c r="T1153"/>
    </row>
    <row r="1154" spans="1:20" s="57" customFormat="1" ht="15" customHeight="1" x14ac:dyDescent="0.3">
      <c r="A1154" s="166">
        <v>2021</v>
      </c>
      <c r="B1154" s="141">
        <v>330330</v>
      </c>
      <c r="C1154" s="141" t="s">
        <v>3806</v>
      </c>
      <c r="D1154" s="231" t="str">
        <f t="shared" si="37"/>
        <v>EL330330-ST</v>
      </c>
      <c r="E1154" s="142" t="s">
        <v>3807</v>
      </c>
      <c r="F1154" s="142" t="s">
        <v>488</v>
      </c>
      <c r="G1154" s="142" t="s">
        <v>2597</v>
      </c>
      <c r="H1154" s="244">
        <v>5.75</v>
      </c>
      <c r="I1154" s="159">
        <v>6</v>
      </c>
      <c r="J1154" s="159">
        <v>180</v>
      </c>
      <c r="K1154" s="160"/>
      <c r="L1154" s="161"/>
      <c r="M1154" s="162"/>
      <c r="N1154" s="159">
        <v>618480449068</v>
      </c>
      <c r="O1154" s="153" t="s">
        <v>104</v>
      </c>
      <c r="P1154" s="178" t="s">
        <v>3808</v>
      </c>
      <c r="Q1154" s="153" t="s">
        <v>3756</v>
      </c>
      <c r="R1154" s="153" t="s">
        <v>100</v>
      </c>
      <c r="S1154" s="102">
        <v>71724</v>
      </c>
      <c r="T1154"/>
    </row>
    <row r="1155" spans="1:20" s="57" customFormat="1" ht="15" customHeight="1" x14ac:dyDescent="0.3">
      <c r="A1155" s="166">
        <v>2021</v>
      </c>
      <c r="B1155" s="141">
        <v>329931</v>
      </c>
      <c r="C1155" s="141" t="s">
        <v>3827</v>
      </c>
      <c r="D1155" s="231" t="str">
        <f t="shared" si="37"/>
        <v>EL329931-ST</v>
      </c>
      <c r="E1155" s="142" t="s">
        <v>3828</v>
      </c>
      <c r="F1155" s="142" t="s">
        <v>488</v>
      </c>
      <c r="G1155" s="142" t="s">
        <v>2597</v>
      </c>
      <c r="H1155" s="244">
        <v>5.75</v>
      </c>
      <c r="I1155" s="159">
        <v>6</v>
      </c>
      <c r="J1155" s="159">
        <v>300</v>
      </c>
      <c r="K1155" s="160"/>
      <c r="L1155" s="161"/>
      <c r="M1155" s="162"/>
      <c r="N1155" s="159">
        <v>618480623024</v>
      </c>
      <c r="O1155" s="153" t="s">
        <v>104</v>
      </c>
      <c r="P1155" s="178" t="s">
        <v>3829</v>
      </c>
      <c r="Q1155" s="153" t="s">
        <v>3756</v>
      </c>
      <c r="R1155" s="153" t="s">
        <v>100</v>
      </c>
      <c r="S1155" s="102">
        <v>72634</v>
      </c>
      <c r="T1155"/>
    </row>
    <row r="1156" spans="1:20" s="57" customFormat="1" ht="15" customHeight="1" x14ac:dyDescent="0.3">
      <c r="A1156" s="166">
        <v>2021</v>
      </c>
      <c r="B1156" s="141">
        <v>327730</v>
      </c>
      <c r="C1156" s="141" t="s">
        <v>3854</v>
      </c>
      <c r="D1156" s="231" t="str">
        <f t="shared" si="37"/>
        <v>EL327730-ST</v>
      </c>
      <c r="E1156" s="142" t="s">
        <v>3855</v>
      </c>
      <c r="F1156" s="142" t="s">
        <v>488</v>
      </c>
      <c r="G1156" s="142" t="s">
        <v>2597</v>
      </c>
      <c r="H1156" s="244">
        <v>5.75</v>
      </c>
      <c r="I1156" s="159">
        <v>6</v>
      </c>
      <c r="J1156" s="159">
        <v>288</v>
      </c>
      <c r="K1156" s="160"/>
      <c r="L1156" s="161"/>
      <c r="M1156" s="162"/>
      <c r="N1156" s="159">
        <v>618480544015</v>
      </c>
      <c r="O1156" s="153" t="s">
        <v>104</v>
      </c>
      <c r="P1156" s="178" t="s">
        <v>3856</v>
      </c>
      <c r="Q1156" s="153" t="s">
        <v>3756</v>
      </c>
      <c r="R1156" s="153" t="s">
        <v>100</v>
      </c>
      <c r="S1156" s="102">
        <v>18138</v>
      </c>
      <c r="T1156"/>
    </row>
    <row r="1157" spans="1:20" s="57" customFormat="1" ht="15" customHeight="1" x14ac:dyDescent="0.3">
      <c r="A1157" s="166">
        <v>2021</v>
      </c>
      <c r="B1157" s="141">
        <v>327130</v>
      </c>
      <c r="C1157" s="141" t="s">
        <v>3851</v>
      </c>
      <c r="D1157" s="231" t="str">
        <f t="shared" si="37"/>
        <v>EL327130-ST</v>
      </c>
      <c r="E1157" s="142" t="s">
        <v>3852</v>
      </c>
      <c r="F1157" s="142" t="s">
        <v>488</v>
      </c>
      <c r="G1157" s="142" t="s">
        <v>2597</v>
      </c>
      <c r="H1157" s="244">
        <v>4.5</v>
      </c>
      <c r="I1157" s="159">
        <v>6</v>
      </c>
      <c r="J1157" s="159">
        <v>288</v>
      </c>
      <c r="K1157" s="160"/>
      <c r="L1157" s="161"/>
      <c r="M1157" s="162"/>
      <c r="N1157" s="159">
        <v>618480765014</v>
      </c>
      <c r="O1157" s="153" t="s">
        <v>104</v>
      </c>
      <c r="P1157" s="178" t="s">
        <v>3853</v>
      </c>
      <c r="Q1157" s="153" t="s">
        <v>3756</v>
      </c>
      <c r="R1157" s="153" t="s">
        <v>100</v>
      </c>
      <c r="S1157" s="102">
        <v>18139</v>
      </c>
      <c r="T1157"/>
    </row>
    <row r="1158" spans="1:20" s="57" customFormat="1" ht="15" customHeight="1" x14ac:dyDescent="0.3">
      <c r="A1158" s="166">
        <v>2021</v>
      </c>
      <c r="B1158" s="141">
        <v>326730</v>
      </c>
      <c r="C1158" s="141" t="s">
        <v>3776</v>
      </c>
      <c r="D1158" s="231" t="str">
        <f t="shared" si="37"/>
        <v>EL326730-ST</v>
      </c>
      <c r="E1158" s="142" t="s">
        <v>3777</v>
      </c>
      <c r="F1158" s="142" t="s">
        <v>488</v>
      </c>
      <c r="G1158" s="142" t="s">
        <v>2597</v>
      </c>
      <c r="H1158" s="244">
        <v>5.75</v>
      </c>
      <c r="I1158" s="159">
        <v>6</v>
      </c>
      <c r="J1158" s="159">
        <v>288</v>
      </c>
      <c r="K1158" s="160"/>
      <c r="L1158" s="161"/>
      <c r="M1158" s="162"/>
      <c r="N1158" s="159">
        <v>618480727012</v>
      </c>
      <c r="O1158" s="153" t="s">
        <v>104</v>
      </c>
      <c r="P1158" s="178" t="s">
        <v>3778</v>
      </c>
      <c r="Q1158" s="153" t="s">
        <v>3756</v>
      </c>
      <c r="R1158" s="153" t="s">
        <v>100</v>
      </c>
      <c r="S1158" s="102">
        <v>72264</v>
      </c>
      <c r="T1158"/>
    </row>
    <row r="1159" spans="1:20" s="57" customFormat="1" ht="15" customHeight="1" x14ac:dyDescent="0.3">
      <c r="A1159" s="166">
        <v>2011</v>
      </c>
      <c r="B1159" s="141">
        <v>326531</v>
      </c>
      <c r="C1159" s="141" t="s">
        <v>3836</v>
      </c>
      <c r="D1159" s="231" t="str">
        <f t="shared" si="37"/>
        <v>EL326531-ST</v>
      </c>
      <c r="E1159" s="142" t="s">
        <v>3837</v>
      </c>
      <c r="F1159" s="142" t="s">
        <v>488</v>
      </c>
      <c r="G1159" s="142" t="s">
        <v>2597</v>
      </c>
      <c r="H1159" s="244">
        <v>5.75</v>
      </c>
      <c r="I1159" s="159">
        <v>6</v>
      </c>
      <c r="J1159" s="159">
        <v>288</v>
      </c>
      <c r="K1159" s="160"/>
      <c r="L1159" s="161"/>
      <c r="M1159" s="162"/>
      <c r="N1159" s="159">
        <v>618480354126</v>
      </c>
      <c r="O1159" s="153" t="s">
        <v>104</v>
      </c>
      <c r="P1159" s="178" t="s">
        <v>3838</v>
      </c>
      <c r="Q1159" s="153" t="s">
        <v>3756</v>
      </c>
      <c r="R1159" s="153" t="s">
        <v>100</v>
      </c>
      <c r="S1159" s="102">
        <v>69177</v>
      </c>
      <c r="T1159"/>
    </row>
    <row r="1160" spans="1:20" s="57" customFormat="1" ht="15" customHeight="1" x14ac:dyDescent="0.3">
      <c r="A1160" s="166">
        <v>2021</v>
      </c>
      <c r="B1160" s="141">
        <v>325831</v>
      </c>
      <c r="C1160" s="141" t="s">
        <v>3845</v>
      </c>
      <c r="D1160" s="231" t="str">
        <f t="shared" si="37"/>
        <v>EL325831-ST</v>
      </c>
      <c r="E1160" s="142" t="s">
        <v>3846</v>
      </c>
      <c r="F1160" s="142" t="s">
        <v>488</v>
      </c>
      <c r="G1160" s="142" t="s">
        <v>2597</v>
      </c>
      <c r="H1160" s="244">
        <v>5.75</v>
      </c>
      <c r="I1160" s="159">
        <v>6</v>
      </c>
      <c r="J1160" s="159">
        <v>288</v>
      </c>
      <c r="K1160" s="160"/>
      <c r="L1160" s="161"/>
      <c r="M1160" s="162"/>
      <c r="N1160" s="159">
        <v>618480772050</v>
      </c>
      <c r="O1160" s="153" t="s">
        <v>104</v>
      </c>
      <c r="P1160" s="178" t="s">
        <v>3847</v>
      </c>
      <c r="Q1160" s="153" t="s">
        <v>3756</v>
      </c>
      <c r="R1160" s="153" t="s">
        <v>100</v>
      </c>
      <c r="S1160" s="102">
        <v>72630</v>
      </c>
      <c r="T1160"/>
    </row>
    <row r="1161" spans="1:20" s="57" customFormat="1" ht="15" customHeight="1" x14ac:dyDescent="0.3">
      <c r="A1161" s="166">
        <v>2021</v>
      </c>
      <c r="B1161" s="141">
        <v>325730</v>
      </c>
      <c r="C1161" s="141" t="s">
        <v>3857</v>
      </c>
      <c r="D1161" s="231" t="str">
        <f t="shared" si="37"/>
        <v>EL325730-ST</v>
      </c>
      <c r="E1161" s="142" t="s">
        <v>3858</v>
      </c>
      <c r="F1161" s="142" t="s">
        <v>488</v>
      </c>
      <c r="G1161" s="142" t="s">
        <v>2597</v>
      </c>
      <c r="H1161" s="244">
        <v>5.75</v>
      </c>
      <c r="I1161" s="159">
        <v>3</v>
      </c>
      <c r="J1161" s="159">
        <v>288</v>
      </c>
      <c r="K1161" s="160"/>
      <c r="L1161" s="161"/>
      <c r="M1161" s="162"/>
      <c r="N1161" s="159">
        <v>618480778014</v>
      </c>
      <c r="O1161" s="153" t="s">
        <v>104</v>
      </c>
      <c r="P1161" s="178" t="s">
        <v>3859</v>
      </c>
      <c r="Q1161" s="153" t="s">
        <v>3756</v>
      </c>
      <c r="R1161" s="153" t="s">
        <v>100</v>
      </c>
      <c r="S1161" s="102">
        <v>71723</v>
      </c>
      <c r="T1161"/>
    </row>
    <row r="1162" spans="1:20" s="57" customFormat="1" ht="15" customHeight="1" x14ac:dyDescent="0.3">
      <c r="A1162" s="166">
        <v>2021</v>
      </c>
      <c r="B1162" s="141">
        <v>325232</v>
      </c>
      <c r="C1162" s="141" t="s">
        <v>3821</v>
      </c>
      <c r="D1162" s="231" t="str">
        <f t="shared" si="37"/>
        <v>EL325232-ST</v>
      </c>
      <c r="E1162" s="142" t="s">
        <v>3822</v>
      </c>
      <c r="F1162" s="142" t="s">
        <v>488</v>
      </c>
      <c r="G1162" s="142" t="s">
        <v>2597</v>
      </c>
      <c r="H1162" s="244">
        <v>4.5</v>
      </c>
      <c r="I1162" s="159">
        <v>6</v>
      </c>
      <c r="J1162" s="159">
        <v>288</v>
      </c>
      <c r="K1162" s="160"/>
      <c r="L1162" s="161"/>
      <c r="M1162" s="162"/>
      <c r="N1162" s="159">
        <v>618480526035</v>
      </c>
      <c r="O1162" s="153" t="s">
        <v>104</v>
      </c>
      <c r="P1162" s="178" t="s">
        <v>3823</v>
      </c>
      <c r="Q1162" s="153" t="s">
        <v>3756</v>
      </c>
      <c r="R1162" s="153" t="s">
        <v>100</v>
      </c>
      <c r="S1162" s="102">
        <v>71264</v>
      </c>
      <c r="T1162"/>
    </row>
    <row r="1163" spans="1:20" s="57" customFormat="1" ht="15" customHeight="1" x14ac:dyDescent="0.3">
      <c r="A1163" s="166">
        <v>2021</v>
      </c>
      <c r="B1163" s="141">
        <v>324930</v>
      </c>
      <c r="C1163" s="141" t="s">
        <v>3872</v>
      </c>
      <c r="D1163" s="231" t="str">
        <f t="shared" si="37"/>
        <v>EL324930-ST</v>
      </c>
      <c r="E1163" s="142" t="s">
        <v>3873</v>
      </c>
      <c r="F1163" s="142" t="s">
        <v>488</v>
      </c>
      <c r="G1163" s="142" t="s">
        <v>2597</v>
      </c>
      <c r="H1163" s="244">
        <v>4.5</v>
      </c>
      <c r="I1163" s="159">
        <v>3</v>
      </c>
      <c r="J1163" s="159">
        <v>288</v>
      </c>
      <c r="K1163" s="160"/>
      <c r="L1163" s="161"/>
      <c r="M1163" s="162"/>
      <c r="N1163" s="159">
        <v>618480964011</v>
      </c>
      <c r="O1163" s="153" t="s">
        <v>104</v>
      </c>
      <c r="P1163" s="178" t="s">
        <v>3874</v>
      </c>
      <c r="Q1163" s="153" t="s">
        <v>3756</v>
      </c>
      <c r="R1163" s="153" t="s">
        <v>100</v>
      </c>
      <c r="S1163" s="102">
        <v>71263</v>
      </c>
      <c r="T1163"/>
    </row>
    <row r="1164" spans="1:20" s="57" customFormat="1" ht="15" customHeight="1" x14ac:dyDescent="0.3">
      <c r="A1164" s="166">
        <v>2021</v>
      </c>
      <c r="B1164" s="141">
        <v>324834</v>
      </c>
      <c r="C1164" s="141" t="s">
        <v>3818</v>
      </c>
      <c r="D1164" s="231" t="str">
        <f t="shared" si="37"/>
        <v>EL324834-ST</v>
      </c>
      <c r="E1164" s="142" t="s">
        <v>3819</v>
      </c>
      <c r="F1164" s="142" t="s">
        <v>488</v>
      </c>
      <c r="G1164" s="142" t="s">
        <v>2597</v>
      </c>
      <c r="H1164" s="244">
        <v>5.75</v>
      </c>
      <c r="I1164" s="159">
        <v>6</v>
      </c>
      <c r="J1164" s="159">
        <v>240</v>
      </c>
      <c r="K1164" s="160"/>
      <c r="L1164" s="161"/>
      <c r="M1164" s="162"/>
      <c r="N1164" s="159">
        <v>618480426052</v>
      </c>
      <c r="O1164" s="153" t="s">
        <v>104</v>
      </c>
      <c r="P1164" s="178" t="s">
        <v>3820</v>
      </c>
      <c r="Q1164" s="153" t="s">
        <v>3756</v>
      </c>
      <c r="R1164" s="153" t="s">
        <v>100</v>
      </c>
      <c r="S1164" s="102">
        <v>72225</v>
      </c>
      <c r="T1164"/>
    </row>
    <row r="1165" spans="1:20" s="57" customFormat="1" ht="15" customHeight="1" x14ac:dyDescent="0.3">
      <c r="A1165" s="166">
        <v>2021</v>
      </c>
      <c r="B1165" s="141">
        <v>324830</v>
      </c>
      <c r="C1165" s="141" t="s">
        <v>3815</v>
      </c>
      <c r="D1165" s="231" t="str">
        <f t="shared" si="37"/>
        <v>EL324830-ST</v>
      </c>
      <c r="E1165" s="142" t="s">
        <v>3816</v>
      </c>
      <c r="F1165" s="142" t="s">
        <v>488</v>
      </c>
      <c r="G1165" s="142" t="s">
        <v>2597</v>
      </c>
      <c r="H1165" s="244">
        <v>5.75</v>
      </c>
      <c r="I1165" s="159">
        <v>3</v>
      </c>
      <c r="J1165" s="159">
        <v>240</v>
      </c>
      <c r="K1165" s="160"/>
      <c r="L1165" s="161"/>
      <c r="M1165" s="162"/>
      <c r="N1165" s="159">
        <v>618480426014</v>
      </c>
      <c r="O1165" s="153" t="s">
        <v>104</v>
      </c>
      <c r="P1165" s="178" t="s">
        <v>3817</v>
      </c>
      <c r="Q1165" s="153" t="s">
        <v>3756</v>
      </c>
      <c r="R1165" s="153" t="s">
        <v>100</v>
      </c>
      <c r="S1165" s="102">
        <v>72631</v>
      </c>
      <c r="T1165"/>
    </row>
    <row r="1166" spans="1:20" s="57" customFormat="1" ht="15" customHeight="1" x14ac:dyDescent="0.3">
      <c r="A1166" s="166">
        <v>2021</v>
      </c>
      <c r="B1166" s="141">
        <v>324130</v>
      </c>
      <c r="C1166" s="141" t="s">
        <v>3833</v>
      </c>
      <c r="D1166" s="231" t="str">
        <f t="shared" si="37"/>
        <v>EL324130-ST</v>
      </c>
      <c r="E1166" s="142" t="s">
        <v>3834</v>
      </c>
      <c r="F1166" s="142" t="s">
        <v>488</v>
      </c>
      <c r="G1166" s="142" t="s">
        <v>2597</v>
      </c>
      <c r="H1166" s="244">
        <v>5.75</v>
      </c>
      <c r="I1166" s="159">
        <v>6</v>
      </c>
      <c r="J1166" s="159">
        <v>288</v>
      </c>
      <c r="K1166" s="160"/>
      <c r="L1166" s="161"/>
      <c r="M1166" s="162"/>
      <c r="N1166" s="159">
        <v>618480638011</v>
      </c>
      <c r="O1166" s="153" t="s">
        <v>104</v>
      </c>
      <c r="P1166" s="178" t="s">
        <v>3835</v>
      </c>
      <c r="Q1166" s="153" t="s">
        <v>3756</v>
      </c>
      <c r="R1166" s="153" t="s">
        <v>100</v>
      </c>
      <c r="S1166" s="102">
        <v>18144</v>
      </c>
      <c r="T1166"/>
    </row>
    <row r="1167" spans="1:20" s="57" customFormat="1" ht="15" customHeight="1" x14ac:dyDescent="0.3">
      <c r="A1167" s="166">
        <v>2010</v>
      </c>
      <c r="B1167" s="141">
        <v>323333</v>
      </c>
      <c r="C1167" s="141" t="s">
        <v>3863</v>
      </c>
      <c r="D1167" s="231" t="str">
        <f t="shared" si="37"/>
        <v>EL323333-ST</v>
      </c>
      <c r="E1167" s="142" t="s">
        <v>3864</v>
      </c>
      <c r="F1167" s="142" t="s">
        <v>488</v>
      </c>
      <c r="G1167" s="142" t="s">
        <v>2597</v>
      </c>
      <c r="H1167" s="244">
        <v>5.75</v>
      </c>
      <c r="I1167" s="159">
        <v>6</v>
      </c>
      <c r="J1167" s="159">
        <v>288</v>
      </c>
      <c r="K1167" s="160"/>
      <c r="L1167" s="161"/>
      <c r="M1167" s="162"/>
      <c r="N1167" s="159">
        <v>618480846041</v>
      </c>
      <c r="O1167" s="153" t="s">
        <v>104</v>
      </c>
      <c r="P1167" s="178" t="s">
        <v>3865</v>
      </c>
      <c r="Q1167" s="153" t="s">
        <v>3756</v>
      </c>
      <c r="R1167" s="153" t="s">
        <v>100</v>
      </c>
      <c r="S1167" s="102">
        <v>69176</v>
      </c>
      <c r="T1167"/>
    </row>
    <row r="1168" spans="1:20" s="57" customFormat="1" ht="15" customHeight="1" x14ac:dyDescent="0.3">
      <c r="A1168" s="166">
        <v>2009</v>
      </c>
      <c r="B1168" s="141">
        <v>323330</v>
      </c>
      <c r="C1168" s="141" t="s">
        <v>3860</v>
      </c>
      <c r="D1168" s="231" t="str">
        <f t="shared" si="37"/>
        <v>EL323330-ST</v>
      </c>
      <c r="E1168" s="142" t="s">
        <v>3861</v>
      </c>
      <c r="F1168" s="142" t="s">
        <v>488</v>
      </c>
      <c r="G1168" s="142" t="s">
        <v>2597</v>
      </c>
      <c r="H1168" s="244">
        <v>5.75</v>
      </c>
      <c r="I1168" s="159">
        <v>6</v>
      </c>
      <c r="J1168" s="159">
        <v>288</v>
      </c>
      <c r="K1168" s="160"/>
      <c r="L1168" s="161"/>
      <c r="M1168" s="162"/>
      <c r="N1168" s="159">
        <v>618480846010</v>
      </c>
      <c r="O1168" s="153" t="s">
        <v>104</v>
      </c>
      <c r="P1168" s="178" t="s">
        <v>3862</v>
      </c>
      <c r="Q1168" s="153" t="s">
        <v>3756</v>
      </c>
      <c r="R1168" s="153" t="s">
        <v>100</v>
      </c>
      <c r="S1168" s="102">
        <v>14762</v>
      </c>
      <c r="T1168"/>
    </row>
    <row r="1169" spans="1:20" s="57" customFormat="1" ht="15" customHeight="1" x14ac:dyDescent="0.3">
      <c r="A1169" s="166">
        <v>2002</v>
      </c>
      <c r="B1169" s="141">
        <v>323132</v>
      </c>
      <c r="C1169" s="141" t="s">
        <v>3773</v>
      </c>
      <c r="D1169" s="231" t="str">
        <f t="shared" si="37"/>
        <v>EL323132-ST</v>
      </c>
      <c r="E1169" s="142" t="s">
        <v>3774</v>
      </c>
      <c r="F1169" s="142" t="s">
        <v>488</v>
      </c>
      <c r="G1169" s="142" t="s">
        <v>2597</v>
      </c>
      <c r="H1169" s="244">
        <v>5.75</v>
      </c>
      <c r="I1169" s="159">
        <v>6</v>
      </c>
      <c r="J1169" s="159">
        <v>240</v>
      </c>
      <c r="K1169" s="160"/>
      <c r="L1169" s="161"/>
      <c r="M1169" s="162"/>
      <c r="N1169" s="159">
        <v>618480372021</v>
      </c>
      <c r="O1169" s="153" t="s">
        <v>104</v>
      </c>
      <c r="P1169" s="178" t="s">
        <v>3775</v>
      </c>
      <c r="Q1169" s="153" t="s">
        <v>3756</v>
      </c>
      <c r="R1169" s="153" t="s">
        <v>100</v>
      </c>
      <c r="S1169" s="102">
        <v>3437</v>
      </c>
      <c r="T1169"/>
    </row>
    <row r="1170" spans="1:20" s="57" customFormat="1" ht="15" customHeight="1" x14ac:dyDescent="0.3">
      <c r="A1170" s="166">
        <v>2002</v>
      </c>
      <c r="B1170" s="141">
        <v>323131</v>
      </c>
      <c r="C1170" s="141" t="s">
        <v>3770</v>
      </c>
      <c r="D1170" s="231" t="str">
        <f t="shared" si="37"/>
        <v>EL323131-ST</v>
      </c>
      <c r="E1170" s="142" t="s">
        <v>3771</v>
      </c>
      <c r="F1170" s="142" t="s">
        <v>488</v>
      </c>
      <c r="G1170" s="142" t="s">
        <v>2597</v>
      </c>
      <c r="H1170" s="244">
        <v>5.75</v>
      </c>
      <c r="I1170" s="159">
        <v>6</v>
      </c>
      <c r="J1170" s="159">
        <v>240</v>
      </c>
      <c r="K1170" s="160"/>
      <c r="L1170" s="161"/>
      <c r="M1170" s="162"/>
      <c r="N1170" s="159">
        <v>618480372014</v>
      </c>
      <c r="O1170" s="153" t="s">
        <v>104</v>
      </c>
      <c r="P1170" s="178" t="s">
        <v>3772</v>
      </c>
      <c r="Q1170" s="153" t="s">
        <v>3756</v>
      </c>
      <c r="R1170" s="153" t="s">
        <v>100</v>
      </c>
      <c r="S1170" s="102">
        <v>3436</v>
      </c>
      <c r="T1170"/>
    </row>
    <row r="1171" spans="1:20" s="57" customFormat="1" ht="15" customHeight="1" x14ac:dyDescent="0.3">
      <c r="A1171" s="166">
        <v>2010</v>
      </c>
      <c r="B1171" s="141">
        <v>322233</v>
      </c>
      <c r="C1171" s="141" t="s">
        <v>3875</v>
      </c>
      <c r="D1171" s="231" t="str">
        <f t="shared" si="37"/>
        <v>EL322233-ST</v>
      </c>
      <c r="E1171" s="142" t="s">
        <v>3876</v>
      </c>
      <c r="F1171" s="142" t="s">
        <v>488</v>
      </c>
      <c r="G1171" s="142" t="s">
        <v>2597</v>
      </c>
      <c r="H1171" s="244">
        <v>5.75</v>
      </c>
      <c r="I1171" s="159">
        <v>6</v>
      </c>
      <c r="J1171" s="159">
        <v>72</v>
      </c>
      <c r="K1171" s="160"/>
      <c r="L1171" s="161"/>
      <c r="M1171" s="162">
        <v>31</v>
      </c>
      <c r="N1171" s="159">
        <v>618480284348</v>
      </c>
      <c r="O1171" s="153" t="s">
        <v>104</v>
      </c>
      <c r="P1171" s="178" t="s">
        <v>3877</v>
      </c>
      <c r="Q1171" s="153" t="s">
        <v>3756</v>
      </c>
      <c r="R1171" s="153" t="s">
        <v>100</v>
      </c>
      <c r="S1171" s="102">
        <v>69175</v>
      </c>
      <c r="T1171"/>
    </row>
    <row r="1172" spans="1:20" s="57" customFormat="1" ht="15" customHeight="1" x14ac:dyDescent="0.3">
      <c r="A1172" s="166">
        <v>2010</v>
      </c>
      <c r="B1172" s="141">
        <v>322230</v>
      </c>
      <c r="C1172" s="141" t="s">
        <v>3794</v>
      </c>
      <c r="D1172" s="231" t="str">
        <f t="shared" si="37"/>
        <v>EL322230-ST</v>
      </c>
      <c r="E1172" s="142" t="s">
        <v>3795</v>
      </c>
      <c r="F1172" s="142" t="s">
        <v>488</v>
      </c>
      <c r="G1172" s="142" t="s">
        <v>2597</v>
      </c>
      <c r="H1172" s="244">
        <v>5.75</v>
      </c>
      <c r="I1172" s="159">
        <v>6</v>
      </c>
      <c r="J1172" s="159">
        <v>72</v>
      </c>
      <c r="K1172" s="160"/>
      <c r="L1172" s="161"/>
      <c r="M1172" s="162"/>
      <c r="N1172" s="159">
        <v>618480284317</v>
      </c>
      <c r="O1172" s="153" t="s">
        <v>104</v>
      </c>
      <c r="P1172" s="178" t="s">
        <v>3796</v>
      </c>
      <c r="Q1172" s="153" t="s">
        <v>3756</v>
      </c>
      <c r="R1172" s="153" t="s">
        <v>100</v>
      </c>
      <c r="S1172" s="102">
        <v>14761</v>
      </c>
      <c r="T1172"/>
    </row>
    <row r="1173" spans="1:20" s="57" customFormat="1" ht="15" customHeight="1" x14ac:dyDescent="0.3">
      <c r="A1173" s="166">
        <v>2021</v>
      </c>
      <c r="B1173" s="141">
        <v>321830</v>
      </c>
      <c r="C1173" s="141" t="s">
        <v>3800</v>
      </c>
      <c r="D1173" s="231" t="str">
        <f t="shared" si="37"/>
        <v>EL321830-ST</v>
      </c>
      <c r="E1173" s="142" t="s">
        <v>3801</v>
      </c>
      <c r="F1173" s="142" t="s">
        <v>488</v>
      </c>
      <c r="G1173" s="142" t="s">
        <v>2597</v>
      </c>
      <c r="H1173" s="244">
        <v>4.5</v>
      </c>
      <c r="I1173" s="159">
        <v>6</v>
      </c>
      <c r="J1173" s="159">
        <v>288</v>
      </c>
      <c r="K1173" s="160"/>
      <c r="L1173" s="161"/>
      <c r="M1173" s="162"/>
      <c r="N1173" s="159">
        <v>618480393019</v>
      </c>
      <c r="O1173" s="153" t="s">
        <v>104</v>
      </c>
      <c r="P1173" s="178" t="s">
        <v>3802</v>
      </c>
      <c r="Q1173" s="153" t="s">
        <v>3756</v>
      </c>
      <c r="R1173" s="153" t="s">
        <v>100</v>
      </c>
      <c r="S1173" s="102">
        <v>3435</v>
      </c>
      <c r="T1173"/>
    </row>
    <row r="1174" spans="1:20" s="57" customFormat="1" ht="15" customHeight="1" x14ac:dyDescent="0.3">
      <c r="A1174" s="166">
        <v>2021</v>
      </c>
      <c r="B1174" s="141">
        <v>321630</v>
      </c>
      <c r="C1174" s="141" t="s">
        <v>3839</v>
      </c>
      <c r="D1174" s="231" t="str">
        <f t="shared" si="37"/>
        <v>EL321630-ST</v>
      </c>
      <c r="E1174" s="142" t="s">
        <v>3840</v>
      </c>
      <c r="F1174" s="142" t="s">
        <v>488</v>
      </c>
      <c r="G1174" s="142" t="s">
        <v>2597</v>
      </c>
      <c r="H1174" s="244">
        <v>4.5</v>
      </c>
      <c r="I1174" s="159">
        <v>6</v>
      </c>
      <c r="J1174" s="159">
        <v>288</v>
      </c>
      <c r="K1174" s="160"/>
      <c r="L1174" s="161"/>
      <c r="M1174" s="162"/>
      <c r="N1174" s="159">
        <v>618480252033</v>
      </c>
      <c r="O1174" s="153" t="s">
        <v>104</v>
      </c>
      <c r="P1174" s="178" t="s">
        <v>3841</v>
      </c>
      <c r="Q1174" s="153" t="s">
        <v>3756</v>
      </c>
      <c r="R1174" s="153" t="s">
        <v>100</v>
      </c>
      <c r="S1174" s="102">
        <v>18147</v>
      </c>
      <c r="T1174"/>
    </row>
    <row r="1175" spans="1:20" s="57" customFormat="1" ht="15" customHeight="1" x14ac:dyDescent="0.3">
      <c r="A1175" s="166">
        <v>2021</v>
      </c>
      <c r="B1175" s="141">
        <v>321530</v>
      </c>
      <c r="C1175" s="141" t="s">
        <v>3791</v>
      </c>
      <c r="D1175" s="231" t="str">
        <f t="shared" si="37"/>
        <v>EL321530-ST</v>
      </c>
      <c r="E1175" s="142" t="s">
        <v>3792</v>
      </c>
      <c r="F1175" s="142" t="s">
        <v>488</v>
      </c>
      <c r="G1175" s="142" t="s">
        <v>2597</v>
      </c>
      <c r="H1175" s="244">
        <v>4.5</v>
      </c>
      <c r="I1175" s="159">
        <v>6</v>
      </c>
      <c r="J1175" s="159">
        <v>288</v>
      </c>
      <c r="K1175" s="160"/>
      <c r="L1175" s="161"/>
      <c r="M1175" s="162"/>
      <c r="N1175" s="159">
        <v>618480276015</v>
      </c>
      <c r="O1175" s="153" t="s">
        <v>104</v>
      </c>
      <c r="P1175" s="178" t="s">
        <v>3793</v>
      </c>
      <c r="Q1175" s="153" t="s">
        <v>3756</v>
      </c>
      <c r="R1175" s="153" t="s">
        <v>100</v>
      </c>
      <c r="S1175" s="102">
        <v>72270</v>
      </c>
      <c r="T1175"/>
    </row>
    <row r="1176" spans="1:20" s="57" customFormat="1" ht="15" customHeight="1" x14ac:dyDescent="0.3">
      <c r="A1176" s="166">
        <v>2021</v>
      </c>
      <c r="B1176" s="141">
        <v>321331</v>
      </c>
      <c r="C1176" s="141" t="s">
        <v>3785</v>
      </c>
      <c r="D1176" s="231" t="str">
        <f t="shared" ref="D1176:D1235" si="38">HYPERLINK(P1176,C1176)</f>
        <v>EL321331-ST</v>
      </c>
      <c r="E1176" s="142" t="s">
        <v>3786</v>
      </c>
      <c r="F1176" s="142" t="s">
        <v>488</v>
      </c>
      <c r="G1176" s="142" t="s">
        <v>2597</v>
      </c>
      <c r="H1176" s="244">
        <v>4.5</v>
      </c>
      <c r="I1176" s="159">
        <v>6</v>
      </c>
      <c r="J1176" s="159">
        <v>288</v>
      </c>
      <c r="K1176" s="160"/>
      <c r="L1176" s="161"/>
      <c r="M1176" s="162"/>
      <c r="N1176" s="159">
        <v>618480252026</v>
      </c>
      <c r="O1176" s="153" t="s">
        <v>98</v>
      </c>
      <c r="P1176" s="178" t="s">
        <v>3787</v>
      </c>
      <c r="Q1176" s="153" t="s">
        <v>3756</v>
      </c>
      <c r="R1176" s="153" t="s">
        <v>100</v>
      </c>
      <c r="S1176" s="102">
        <v>18148</v>
      </c>
      <c r="T1176"/>
    </row>
    <row r="1177" spans="1:20" s="57" customFormat="1" ht="15" customHeight="1" x14ac:dyDescent="0.3">
      <c r="A1177" s="166">
        <v>2003</v>
      </c>
      <c r="B1177" s="141">
        <v>321330</v>
      </c>
      <c r="C1177" s="141" t="s">
        <v>3788</v>
      </c>
      <c r="D1177" s="231" t="str">
        <f t="shared" si="38"/>
        <v>EL321330-ST</v>
      </c>
      <c r="E1177" s="142" t="s">
        <v>3789</v>
      </c>
      <c r="F1177" s="142" t="s">
        <v>488</v>
      </c>
      <c r="G1177" s="142" t="s">
        <v>2597</v>
      </c>
      <c r="H1177" s="244">
        <v>4.5</v>
      </c>
      <c r="I1177" s="159">
        <v>6</v>
      </c>
      <c r="J1177" s="159">
        <v>288</v>
      </c>
      <c r="K1177" s="160"/>
      <c r="L1177" s="161"/>
      <c r="M1177" s="162"/>
      <c r="N1177" s="159">
        <v>618480252019</v>
      </c>
      <c r="O1177" s="153" t="s">
        <v>104</v>
      </c>
      <c r="P1177" s="178" t="s">
        <v>3790</v>
      </c>
      <c r="Q1177" s="153" t="s">
        <v>3756</v>
      </c>
      <c r="R1177" s="153" t="s">
        <v>100</v>
      </c>
      <c r="S1177" s="102">
        <v>3434</v>
      </c>
      <c r="T1177"/>
    </row>
    <row r="1178" spans="1:20" s="57" customFormat="1" ht="15" customHeight="1" x14ac:dyDescent="0.3">
      <c r="A1178" s="166">
        <v>2011</v>
      </c>
      <c r="B1178" s="141">
        <v>310431</v>
      </c>
      <c r="C1178" s="141" t="s">
        <v>3753</v>
      </c>
      <c r="D1178" s="231" t="str">
        <f t="shared" si="38"/>
        <v>EL310431-ST</v>
      </c>
      <c r="E1178" s="142" t="s">
        <v>3754</v>
      </c>
      <c r="F1178" s="142" t="s">
        <v>488</v>
      </c>
      <c r="G1178" s="142" t="s">
        <v>3225</v>
      </c>
      <c r="H1178" s="244">
        <v>4.5</v>
      </c>
      <c r="I1178" s="159">
        <v>6</v>
      </c>
      <c r="J1178" s="159">
        <v>240</v>
      </c>
      <c r="K1178" s="160"/>
      <c r="L1178" s="161"/>
      <c r="M1178" s="162">
        <v>70</v>
      </c>
      <c r="N1178" s="159">
        <v>618480783247</v>
      </c>
      <c r="O1178" s="153" t="s">
        <v>104</v>
      </c>
      <c r="P1178" s="178" t="s">
        <v>3755</v>
      </c>
      <c r="Q1178" s="153" t="s">
        <v>3756</v>
      </c>
      <c r="R1178" s="153" t="s">
        <v>100</v>
      </c>
      <c r="S1178" s="102">
        <v>53231</v>
      </c>
      <c r="T1178"/>
    </row>
    <row r="1179" spans="1:20" s="57" customFormat="1" ht="15" customHeight="1" x14ac:dyDescent="0.3">
      <c r="A1179" s="166">
        <v>2011</v>
      </c>
      <c r="B1179" s="141">
        <v>310430</v>
      </c>
      <c r="C1179" s="141" t="s">
        <v>3761</v>
      </c>
      <c r="D1179" s="231" t="str">
        <f t="shared" si="38"/>
        <v>EL310430-ST</v>
      </c>
      <c r="E1179" s="142" t="s">
        <v>3762</v>
      </c>
      <c r="F1179" s="142" t="s">
        <v>488</v>
      </c>
      <c r="G1179" s="142" t="s">
        <v>3225</v>
      </c>
      <c r="H1179" s="244">
        <v>4.5</v>
      </c>
      <c r="I1179" s="159">
        <v>6</v>
      </c>
      <c r="J1179" s="159">
        <v>240</v>
      </c>
      <c r="K1179" s="160"/>
      <c r="L1179" s="161"/>
      <c r="M1179" s="38">
        <v>52</v>
      </c>
      <c r="N1179" s="159">
        <v>618480783230</v>
      </c>
      <c r="O1179" s="153" t="s">
        <v>104</v>
      </c>
      <c r="P1179" s="178" t="s">
        <v>3763</v>
      </c>
      <c r="Q1179" s="153" t="s">
        <v>3756</v>
      </c>
      <c r="R1179" s="153" t="s">
        <v>100</v>
      </c>
      <c r="S1179" s="102">
        <v>18153</v>
      </c>
      <c r="T1179"/>
    </row>
    <row r="1180" spans="1:20" s="57" customFormat="1" ht="15" customHeight="1" x14ac:dyDescent="0.3">
      <c r="A1180" s="166">
        <v>2024</v>
      </c>
      <c r="B1180" s="141">
        <v>5228</v>
      </c>
      <c r="C1180" s="141" t="s">
        <v>3803</v>
      </c>
      <c r="D1180" s="231" t="str">
        <f t="shared" si="38"/>
        <v>EL5228-ST</v>
      </c>
      <c r="E1180" s="142" t="s">
        <v>3804</v>
      </c>
      <c r="F1180" s="142" t="s">
        <v>488</v>
      </c>
      <c r="G1180" s="142" t="s">
        <v>3254</v>
      </c>
      <c r="H1180" s="245">
        <v>5.75</v>
      </c>
      <c r="I1180" s="166">
        <v>6</v>
      </c>
      <c r="J1180" s="166"/>
      <c r="K1180" s="160"/>
      <c r="L1180" s="170"/>
      <c r="M1180" s="162"/>
      <c r="N1180" s="169">
        <v>889851290736</v>
      </c>
      <c r="O1180" s="153" t="s">
        <v>320</v>
      </c>
      <c r="P1180" s="181" t="s">
        <v>3805</v>
      </c>
      <c r="Q1180" s="153" t="s">
        <v>3756</v>
      </c>
      <c r="R1180" s="142" t="s">
        <v>161</v>
      </c>
      <c r="S1180" s="102"/>
      <c r="T1180"/>
    </row>
    <row r="1181" spans="1:20" s="57" customFormat="1" ht="15" customHeight="1" x14ac:dyDescent="0.3">
      <c r="A1181" s="166">
        <v>2011</v>
      </c>
      <c r="B1181" s="141">
        <v>310631</v>
      </c>
      <c r="C1181" s="141" t="s">
        <v>3900</v>
      </c>
      <c r="D1181" s="231" t="str">
        <f t="shared" si="38"/>
        <v>EL310631-ST</v>
      </c>
      <c r="E1181" s="142" t="s">
        <v>3901</v>
      </c>
      <c r="F1181" s="142" t="s">
        <v>488</v>
      </c>
      <c r="G1181" s="142" t="s">
        <v>3225</v>
      </c>
      <c r="H1181" s="244">
        <v>6.75</v>
      </c>
      <c r="I1181" s="159">
        <v>6</v>
      </c>
      <c r="J1181" s="159">
        <v>90</v>
      </c>
      <c r="K1181" s="160"/>
      <c r="L1181" s="161"/>
      <c r="M1181" s="162"/>
      <c r="N1181" s="159">
        <v>618480783315</v>
      </c>
      <c r="O1181" s="153" t="s">
        <v>104</v>
      </c>
      <c r="P1181" s="178" t="s">
        <v>3902</v>
      </c>
      <c r="Q1181" s="153" t="s">
        <v>3881</v>
      </c>
      <c r="R1181" s="153" t="s">
        <v>100</v>
      </c>
      <c r="S1181" s="102">
        <v>69173</v>
      </c>
      <c r="T1181"/>
    </row>
    <row r="1182" spans="1:20" s="57" customFormat="1" ht="15" customHeight="1" x14ac:dyDescent="0.3">
      <c r="A1182" s="166">
        <v>2014</v>
      </c>
      <c r="B1182" s="141">
        <v>301756</v>
      </c>
      <c r="C1182" s="141" t="s">
        <v>3897</v>
      </c>
      <c r="D1182" s="231" t="str">
        <f t="shared" si="38"/>
        <v>EL301756-ST</v>
      </c>
      <c r="E1182" s="142" t="s">
        <v>3898</v>
      </c>
      <c r="F1182" s="142" t="s">
        <v>488</v>
      </c>
      <c r="G1182" s="142" t="s">
        <v>2597</v>
      </c>
      <c r="H1182" s="244">
        <v>8.25</v>
      </c>
      <c r="I1182" s="159">
        <v>6</v>
      </c>
      <c r="J1182" s="159">
        <v>180</v>
      </c>
      <c r="K1182" s="160"/>
      <c r="L1182" s="161"/>
      <c r="M1182" s="162"/>
      <c r="N1182" s="159">
        <v>618480014082</v>
      </c>
      <c r="O1182" s="153" t="s">
        <v>104</v>
      </c>
      <c r="P1182" s="178" t="s">
        <v>3899</v>
      </c>
      <c r="Q1182" s="153" t="s">
        <v>3881</v>
      </c>
      <c r="R1182" s="153" t="s">
        <v>100</v>
      </c>
      <c r="S1182" s="102">
        <v>23306</v>
      </c>
      <c r="T1182"/>
    </row>
    <row r="1183" spans="1:20" s="57" customFormat="1" ht="15" customHeight="1" x14ac:dyDescent="0.3">
      <c r="A1183" s="166">
        <v>2013</v>
      </c>
      <c r="B1183" s="141">
        <v>301751</v>
      </c>
      <c r="C1183" s="141" t="s">
        <v>3894</v>
      </c>
      <c r="D1183" s="231" t="str">
        <f t="shared" si="38"/>
        <v>EL301751-ST</v>
      </c>
      <c r="E1183" s="142" t="s">
        <v>3895</v>
      </c>
      <c r="F1183" s="142" t="s">
        <v>488</v>
      </c>
      <c r="G1183" s="142" t="s">
        <v>2597</v>
      </c>
      <c r="H1183" s="244">
        <v>8.25</v>
      </c>
      <c r="I1183" s="159">
        <v>6</v>
      </c>
      <c r="J1183" s="159">
        <v>180</v>
      </c>
      <c r="K1183" s="160"/>
      <c r="L1183" s="161"/>
      <c r="M1183" s="162"/>
      <c r="N1183" s="159">
        <v>618480006247</v>
      </c>
      <c r="O1183" s="153" t="s">
        <v>104</v>
      </c>
      <c r="P1183" s="178" t="s">
        <v>3896</v>
      </c>
      <c r="Q1183" s="153" t="s">
        <v>3881</v>
      </c>
      <c r="R1183" s="153" t="s">
        <v>100</v>
      </c>
      <c r="S1183" s="102">
        <v>69172</v>
      </c>
      <c r="T1183"/>
    </row>
    <row r="1184" spans="1:20" s="57" customFormat="1" ht="15" customHeight="1" x14ac:dyDescent="0.3">
      <c r="A1184" s="166">
        <v>2013</v>
      </c>
      <c r="B1184" s="141">
        <v>301750</v>
      </c>
      <c r="C1184" s="141" t="s">
        <v>3891</v>
      </c>
      <c r="D1184" s="231" t="str">
        <f t="shared" si="38"/>
        <v>EL301750-ST</v>
      </c>
      <c r="E1184" s="142" t="s">
        <v>3892</v>
      </c>
      <c r="F1184" s="142" t="s">
        <v>488</v>
      </c>
      <c r="G1184" s="142" t="s">
        <v>2597</v>
      </c>
      <c r="H1184" s="244">
        <v>8.25</v>
      </c>
      <c r="I1184" s="159">
        <v>6</v>
      </c>
      <c r="J1184" s="159">
        <v>180</v>
      </c>
      <c r="K1184" s="160"/>
      <c r="L1184" s="161"/>
      <c r="M1184" s="162"/>
      <c r="N1184" s="159">
        <v>618480006230</v>
      </c>
      <c r="O1184" s="153" t="s">
        <v>104</v>
      </c>
      <c r="P1184" s="178" t="s">
        <v>3893</v>
      </c>
      <c r="Q1184" s="153" t="s">
        <v>3881</v>
      </c>
      <c r="R1184" s="153" t="s">
        <v>100</v>
      </c>
      <c r="S1184" s="102">
        <v>14885</v>
      </c>
      <c r="T1184"/>
    </row>
    <row r="1185" spans="1:21" s="57" customFormat="1" ht="15" customHeight="1" x14ac:dyDescent="0.3">
      <c r="A1185" s="166">
        <v>2013</v>
      </c>
      <c r="B1185" s="141">
        <v>301730</v>
      </c>
      <c r="C1185" s="141" t="s">
        <v>3912</v>
      </c>
      <c r="D1185" s="231" t="str">
        <f t="shared" si="38"/>
        <v>EL301730-ST</v>
      </c>
      <c r="E1185" s="142" t="s">
        <v>3913</v>
      </c>
      <c r="F1185" s="142" t="s">
        <v>488</v>
      </c>
      <c r="G1185" s="142" t="s">
        <v>2597</v>
      </c>
      <c r="H1185" s="244">
        <v>4.5</v>
      </c>
      <c r="I1185" s="159">
        <v>6</v>
      </c>
      <c r="J1185" s="159">
        <v>288</v>
      </c>
      <c r="K1185" s="160"/>
      <c r="L1185" s="161"/>
      <c r="M1185" s="162"/>
      <c r="N1185" s="159">
        <v>618480006179</v>
      </c>
      <c r="O1185" s="153" t="s">
        <v>104</v>
      </c>
      <c r="P1185" s="178" t="s">
        <v>3914</v>
      </c>
      <c r="Q1185" s="153" t="s">
        <v>3881</v>
      </c>
      <c r="R1185" s="153" t="s">
        <v>100</v>
      </c>
      <c r="S1185" s="102">
        <v>69171</v>
      </c>
      <c r="T1185"/>
    </row>
    <row r="1186" spans="1:21" s="57" customFormat="1" ht="15" customHeight="1" x14ac:dyDescent="0.3">
      <c r="A1186" s="166">
        <v>2011</v>
      </c>
      <c r="B1186" s="141">
        <v>301231</v>
      </c>
      <c r="C1186" s="141" t="s">
        <v>3885</v>
      </c>
      <c r="D1186" s="231" t="str">
        <f t="shared" si="38"/>
        <v>EL301231-ST</v>
      </c>
      <c r="E1186" s="142" t="s">
        <v>3886</v>
      </c>
      <c r="F1186" s="142" t="s">
        <v>488</v>
      </c>
      <c r="G1186" s="142" t="s">
        <v>3225</v>
      </c>
      <c r="H1186" s="244">
        <v>10.75</v>
      </c>
      <c r="I1186" s="159">
        <v>6</v>
      </c>
      <c r="J1186" s="159">
        <v>96</v>
      </c>
      <c r="K1186" s="160"/>
      <c r="L1186" s="161"/>
      <c r="M1186" s="162">
        <v>40</v>
      </c>
      <c r="N1186" s="159">
        <v>618480783285</v>
      </c>
      <c r="O1186" s="153" t="s">
        <v>104</v>
      </c>
      <c r="P1186" s="178" t="s">
        <v>3887</v>
      </c>
      <c r="Q1186" s="153" t="s">
        <v>3881</v>
      </c>
      <c r="R1186" s="153" t="s">
        <v>100</v>
      </c>
      <c r="S1186" s="102">
        <v>3430</v>
      </c>
      <c r="T1186"/>
    </row>
    <row r="1187" spans="1:21" s="57" customFormat="1" ht="15" customHeight="1" x14ac:dyDescent="0.3">
      <c r="A1187" s="166">
        <v>2010</v>
      </c>
      <c r="B1187" s="141">
        <v>301130</v>
      </c>
      <c r="C1187" s="141" t="s">
        <v>3882</v>
      </c>
      <c r="D1187" s="231" t="str">
        <f t="shared" si="38"/>
        <v>EL301130-ST</v>
      </c>
      <c r="E1187" s="142" t="s">
        <v>3883</v>
      </c>
      <c r="F1187" s="142" t="s">
        <v>488</v>
      </c>
      <c r="G1187" s="142" t="s">
        <v>3225</v>
      </c>
      <c r="H1187" s="244">
        <v>10.75</v>
      </c>
      <c r="I1187" s="159">
        <v>6</v>
      </c>
      <c r="J1187" s="159">
        <v>96</v>
      </c>
      <c r="K1187" s="160"/>
      <c r="L1187" s="161"/>
      <c r="M1187" s="162">
        <v>74</v>
      </c>
      <c r="N1187" s="159">
        <v>618480427110</v>
      </c>
      <c r="O1187" s="153" t="s">
        <v>104</v>
      </c>
      <c r="P1187" s="178" t="s">
        <v>3884</v>
      </c>
      <c r="Q1187" s="153" t="s">
        <v>3881</v>
      </c>
      <c r="R1187" s="153" t="s">
        <v>100</v>
      </c>
      <c r="S1187" s="102">
        <v>18155</v>
      </c>
      <c r="T1187"/>
    </row>
    <row r="1188" spans="1:21" s="57" customFormat="1" ht="15" customHeight="1" x14ac:dyDescent="0.3">
      <c r="A1188" s="166">
        <v>2005</v>
      </c>
      <c r="B1188" s="141">
        <v>300630</v>
      </c>
      <c r="C1188" s="141" t="s">
        <v>3909</v>
      </c>
      <c r="D1188" s="231" t="str">
        <f t="shared" si="38"/>
        <v>EL300630-ST</v>
      </c>
      <c r="E1188" s="142" t="s">
        <v>3910</v>
      </c>
      <c r="F1188" s="142" t="s">
        <v>488</v>
      </c>
      <c r="G1188" s="142" t="s">
        <v>2597</v>
      </c>
      <c r="H1188" s="244">
        <v>8.25</v>
      </c>
      <c r="I1188" s="159">
        <v>6</v>
      </c>
      <c r="J1188" s="159">
        <v>96</v>
      </c>
      <c r="K1188" s="160"/>
      <c r="L1188" s="161"/>
      <c r="M1188" s="162"/>
      <c r="N1188" s="159">
        <v>618480130218</v>
      </c>
      <c r="O1188" s="153" t="s">
        <v>104</v>
      </c>
      <c r="P1188" s="178" t="s">
        <v>3911</v>
      </c>
      <c r="Q1188" s="153" t="s">
        <v>3881</v>
      </c>
      <c r="R1188" s="153" t="s">
        <v>100</v>
      </c>
      <c r="S1188" s="102">
        <v>68932</v>
      </c>
      <c r="T1188"/>
    </row>
    <row r="1189" spans="1:21" s="57" customFormat="1" ht="15" customHeight="1" x14ac:dyDescent="0.3">
      <c r="A1189" s="166">
        <v>2007</v>
      </c>
      <c r="B1189" s="141">
        <v>300430</v>
      </c>
      <c r="C1189" s="141" t="s">
        <v>3924</v>
      </c>
      <c r="D1189" s="231" t="str">
        <f t="shared" si="38"/>
        <v>EL300430-ST</v>
      </c>
      <c r="E1189" s="142" t="s">
        <v>3925</v>
      </c>
      <c r="F1189" s="142" t="s">
        <v>488</v>
      </c>
      <c r="G1189" s="142" t="s">
        <v>2597</v>
      </c>
      <c r="H1189" s="244">
        <v>8.25</v>
      </c>
      <c r="I1189" s="159">
        <v>6</v>
      </c>
      <c r="J1189" s="159">
        <v>120</v>
      </c>
      <c r="K1189" s="160"/>
      <c r="L1189" s="161"/>
      <c r="M1189" s="162"/>
      <c r="N1189" s="159">
        <v>618480972016</v>
      </c>
      <c r="O1189" s="153" t="s">
        <v>104</v>
      </c>
      <c r="P1189" s="178" t="s">
        <v>3926</v>
      </c>
      <c r="Q1189" s="153" t="s">
        <v>3881</v>
      </c>
      <c r="R1189" s="153" t="s">
        <v>100</v>
      </c>
      <c r="S1189" s="102">
        <v>69170</v>
      </c>
      <c r="T1189"/>
    </row>
    <row r="1190" spans="1:21" s="57" customFormat="1" ht="15" customHeight="1" x14ac:dyDescent="0.3">
      <c r="A1190" s="166">
        <v>2007</v>
      </c>
      <c r="B1190" s="141">
        <v>300330</v>
      </c>
      <c r="C1190" s="141" t="s">
        <v>3906</v>
      </c>
      <c r="D1190" s="231" t="str">
        <f t="shared" si="38"/>
        <v>EL300330-ST</v>
      </c>
      <c r="E1190" s="142" t="s">
        <v>3907</v>
      </c>
      <c r="F1190" s="142" t="s">
        <v>488</v>
      </c>
      <c r="G1190" s="142" t="s">
        <v>2597</v>
      </c>
      <c r="H1190" s="244">
        <v>8.25</v>
      </c>
      <c r="I1190" s="159">
        <v>6</v>
      </c>
      <c r="J1190" s="159">
        <v>120</v>
      </c>
      <c r="K1190" s="160"/>
      <c r="L1190" s="161"/>
      <c r="M1190" s="162"/>
      <c r="N1190" s="159">
        <v>618480497014</v>
      </c>
      <c r="O1190" s="153" t="s">
        <v>104</v>
      </c>
      <c r="P1190" s="178" t="s">
        <v>3908</v>
      </c>
      <c r="Q1190" s="153" t="s">
        <v>3881</v>
      </c>
      <c r="R1190" s="153" t="s">
        <v>100</v>
      </c>
      <c r="S1190" s="102">
        <v>69169</v>
      </c>
      <c r="T1190"/>
    </row>
    <row r="1191" spans="1:21" s="57" customFormat="1" ht="15" customHeight="1" x14ac:dyDescent="0.3">
      <c r="A1191" s="166">
        <v>2007</v>
      </c>
      <c r="B1191" s="141">
        <v>300230</v>
      </c>
      <c r="C1191" s="141" t="s">
        <v>3903</v>
      </c>
      <c r="D1191" s="231" t="str">
        <f t="shared" si="38"/>
        <v>EL300230-ST</v>
      </c>
      <c r="E1191" s="142" t="s">
        <v>3904</v>
      </c>
      <c r="F1191" s="142" t="s">
        <v>488</v>
      </c>
      <c r="G1191" s="142" t="s">
        <v>2597</v>
      </c>
      <c r="H1191" s="244">
        <v>8.25</v>
      </c>
      <c r="I1191" s="159">
        <v>6</v>
      </c>
      <c r="J1191" s="159">
        <v>120</v>
      </c>
      <c r="K1191" s="160"/>
      <c r="L1191" s="161"/>
      <c r="M1191" s="38"/>
      <c r="N1191" s="159">
        <v>618480493016</v>
      </c>
      <c r="O1191" s="153" t="s">
        <v>104</v>
      </c>
      <c r="P1191" s="178" t="s">
        <v>3905</v>
      </c>
      <c r="Q1191" s="153" t="s">
        <v>3881</v>
      </c>
      <c r="R1191" s="153" t="s">
        <v>100</v>
      </c>
      <c r="S1191" s="102">
        <v>69168</v>
      </c>
      <c r="T1191"/>
    </row>
    <row r="1192" spans="1:21" s="57" customFormat="1" ht="15" customHeight="1" x14ac:dyDescent="0.3">
      <c r="A1192" s="166">
        <v>2012</v>
      </c>
      <c r="B1192" s="141">
        <v>300135</v>
      </c>
      <c r="C1192" s="141" t="s">
        <v>3921</v>
      </c>
      <c r="D1192" s="231" t="str">
        <f t="shared" si="38"/>
        <v>EL300135-ST</v>
      </c>
      <c r="E1192" s="142" t="s">
        <v>3922</v>
      </c>
      <c r="F1192" s="142" t="s">
        <v>488</v>
      </c>
      <c r="G1192" s="142" t="s">
        <v>3225</v>
      </c>
      <c r="H1192" s="244">
        <v>9.5</v>
      </c>
      <c r="I1192" s="159">
        <v>6</v>
      </c>
      <c r="J1192" s="159">
        <v>120</v>
      </c>
      <c r="K1192" s="160"/>
      <c r="L1192" s="161"/>
      <c r="M1192" s="162"/>
      <c r="N1192" s="159">
        <v>618480002034</v>
      </c>
      <c r="O1192" s="153" t="s">
        <v>104</v>
      </c>
      <c r="P1192" s="178" t="s">
        <v>3923</v>
      </c>
      <c r="Q1192" s="153" t="s">
        <v>3881</v>
      </c>
      <c r="R1192" s="153" t="s">
        <v>100</v>
      </c>
      <c r="S1192" s="102">
        <v>69166</v>
      </c>
      <c r="T1192"/>
    </row>
    <row r="1193" spans="1:21" s="57" customFormat="1" ht="15" customHeight="1" x14ac:dyDescent="0.3">
      <c r="A1193" s="166">
        <v>2011</v>
      </c>
      <c r="B1193" s="141">
        <v>300134</v>
      </c>
      <c r="C1193" s="141" t="s">
        <v>3878</v>
      </c>
      <c r="D1193" s="231" t="str">
        <f t="shared" si="38"/>
        <v>EL300134-ST</v>
      </c>
      <c r="E1193" s="142" t="s">
        <v>3879</v>
      </c>
      <c r="F1193" s="142" t="s">
        <v>488</v>
      </c>
      <c r="G1193" s="142" t="s">
        <v>3225</v>
      </c>
      <c r="H1193" s="244">
        <v>9.5</v>
      </c>
      <c r="I1193" s="159">
        <v>6</v>
      </c>
      <c r="J1193" s="159">
        <v>96</v>
      </c>
      <c r="K1193" s="160"/>
      <c r="L1193" s="161"/>
      <c r="M1193" s="162">
        <v>98</v>
      </c>
      <c r="N1193" s="159">
        <v>618480284102</v>
      </c>
      <c r="O1193" s="153" t="s">
        <v>104</v>
      </c>
      <c r="P1193" s="178" t="s">
        <v>3880</v>
      </c>
      <c r="Q1193" s="153" t="s">
        <v>3881</v>
      </c>
      <c r="R1193" s="153" t="s">
        <v>100</v>
      </c>
      <c r="S1193" s="102">
        <v>18158</v>
      </c>
      <c r="T1193"/>
    </row>
    <row r="1194" spans="1:21" s="57" customFormat="1" ht="15" customHeight="1" x14ac:dyDescent="0.3">
      <c r="A1194" s="166">
        <v>2010</v>
      </c>
      <c r="B1194" s="141">
        <v>300131</v>
      </c>
      <c r="C1194" s="141" t="s">
        <v>3918</v>
      </c>
      <c r="D1194" s="231" t="str">
        <f t="shared" si="38"/>
        <v>EL300131-ST</v>
      </c>
      <c r="E1194" s="142" t="s">
        <v>3919</v>
      </c>
      <c r="F1194" s="142" t="s">
        <v>488</v>
      </c>
      <c r="G1194" s="142" t="s">
        <v>2597</v>
      </c>
      <c r="H1194" s="244">
        <v>9.5</v>
      </c>
      <c r="I1194" s="159">
        <v>6</v>
      </c>
      <c r="J1194" s="159">
        <v>48</v>
      </c>
      <c r="K1194" s="160"/>
      <c r="L1194" s="161"/>
      <c r="M1194" s="162"/>
      <c r="N1194" s="159">
        <v>618480286113</v>
      </c>
      <c r="O1194" s="153" t="s">
        <v>104</v>
      </c>
      <c r="P1194" s="178" t="s">
        <v>3920</v>
      </c>
      <c r="Q1194" s="153" t="s">
        <v>3881</v>
      </c>
      <c r="R1194" s="153" t="s">
        <v>100</v>
      </c>
      <c r="S1194" s="102">
        <v>69165</v>
      </c>
      <c r="T1194"/>
    </row>
    <row r="1195" spans="1:21" s="57" customFormat="1" ht="15" customHeight="1" x14ac:dyDescent="0.3">
      <c r="A1195" s="166">
        <v>2010</v>
      </c>
      <c r="B1195" s="141">
        <v>300130</v>
      </c>
      <c r="C1195" s="141" t="s">
        <v>3915</v>
      </c>
      <c r="D1195" s="231" t="str">
        <f t="shared" si="38"/>
        <v>EL300130-ST</v>
      </c>
      <c r="E1195" s="142" t="s">
        <v>3916</v>
      </c>
      <c r="F1195" s="142" t="s">
        <v>488</v>
      </c>
      <c r="G1195" s="142" t="s">
        <v>3225</v>
      </c>
      <c r="H1195" s="244">
        <v>9.5</v>
      </c>
      <c r="I1195" s="159">
        <v>6</v>
      </c>
      <c r="J1195" s="159">
        <v>48</v>
      </c>
      <c r="K1195" s="160"/>
      <c r="L1195" s="161"/>
      <c r="M1195" s="162"/>
      <c r="N1195" s="159">
        <v>618480286106</v>
      </c>
      <c r="O1195" s="153" t="s">
        <v>104</v>
      </c>
      <c r="P1195" s="178" t="s">
        <v>3917</v>
      </c>
      <c r="Q1195" s="153" t="s">
        <v>3881</v>
      </c>
      <c r="R1195" s="153" t="s">
        <v>100</v>
      </c>
      <c r="S1195" s="102">
        <v>18159</v>
      </c>
      <c r="T1195"/>
    </row>
    <row r="1196" spans="1:21" s="57" customFormat="1" ht="15" customHeight="1" x14ac:dyDescent="0.3">
      <c r="A1196" s="166">
        <v>2005</v>
      </c>
      <c r="B1196" s="141">
        <v>300030</v>
      </c>
      <c r="C1196" s="141" t="s">
        <v>3888</v>
      </c>
      <c r="D1196" s="231" t="str">
        <f t="shared" si="38"/>
        <v>EL300030-ST</v>
      </c>
      <c r="E1196" s="142" t="s">
        <v>3889</v>
      </c>
      <c r="F1196" s="142" t="s">
        <v>488</v>
      </c>
      <c r="G1196" s="142" t="s">
        <v>2597</v>
      </c>
      <c r="H1196" s="244">
        <v>5.75</v>
      </c>
      <c r="I1196" s="159">
        <v>6</v>
      </c>
      <c r="J1196" s="159">
        <v>48</v>
      </c>
      <c r="K1196" s="160"/>
      <c r="L1196" s="161"/>
      <c r="M1196" s="162"/>
      <c r="N1196" s="159">
        <v>618480286021</v>
      </c>
      <c r="O1196" s="153" t="s">
        <v>104</v>
      </c>
      <c r="P1196" s="178" t="s">
        <v>3890</v>
      </c>
      <c r="Q1196" s="153" t="s">
        <v>3881</v>
      </c>
      <c r="R1196" s="153" t="s">
        <v>100</v>
      </c>
      <c r="S1196" s="102">
        <v>69164</v>
      </c>
      <c r="T1196"/>
    </row>
    <row r="1197" spans="1:21" s="57" customFormat="1" ht="15" customHeight="1" x14ac:dyDescent="0.3">
      <c r="A1197" s="166">
        <v>2023</v>
      </c>
      <c r="B1197" s="141">
        <v>5179</v>
      </c>
      <c r="C1197" s="140" t="s">
        <v>3940</v>
      </c>
      <c r="D1197" s="231" t="str">
        <f t="shared" si="38"/>
        <v>EL5179AD-ST</v>
      </c>
      <c r="E1197" s="142" t="s">
        <v>3941</v>
      </c>
      <c r="F1197" s="142" t="s">
        <v>488</v>
      </c>
      <c r="G1197" s="143" t="s">
        <v>2597</v>
      </c>
      <c r="H1197" s="244">
        <v>10.99</v>
      </c>
      <c r="I1197" s="159">
        <v>3</v>
      </c>
      <c r="J1197" s="159"/>
      <c r="K1197" s="160"/>
      <c r="L1197" s="163"/>
      <c r="M1197" s="162"/>
      <c r="N1197" s="159">
        <v>889851288115</v>
      </c>
      <c r="O1197" s="153" t="s">
        <v>308</v>
      </c>
      <c r="P1197" s="181" t="s">
        <v>3942</v>
      </c>
      <c r="Q1197" s="153" t="s">
        <v>3930</v>
      </c>
      <c r="R1197" s="153" t="s">
        <v>100</v>
      </c>
      <c r="S1197" s="33" t="e">
        <v>#N/A</v>
      </c>
      <c r="T1197"/>
    </row>
    <row r="1198" spans="1:21" s="57" customFormat="1" ht="15" customHeight="1" x14ac:dyDescent="0.3">
      <c r="A1198" s="166">
        <v>2023</v>
      </c>
      <c r="B1198" s="141">
        <v>5178</v>
      </c>
      <c r="C1198" s="140" t="s">
        <v>3943</v>
      </c>
      <c r="D1198" s="231" t="str">
        <f t="shared" si="38"/>
        <v>EL5178-ST</v>
      </c>
      <c r="E1198" s="142" t="s">
        <v>3944</v>
      </c>
      <c r="F1198" s="142" t="s">
        <v>488</v>
      </c>
      <c r="G1198" s="143" t="s">
        <v>2597</v>
      </c>
      <c r="H1198" s="244">
        <v>9.99</v>
      </c>
      <c r="I1198" s="159">
        <v>3</v>
      </c>
      <c r="J1198" s="159"/>
      <c r="K1198" s="160"/>
      <c r="L1198" s="161"/>
      <c r="M1198" s="162"/>
      <c r="N1198" s="159">
        <v>889851288078</v>
      </c>
      <c r="O1198" s="153" t="s">
        <v>308</v>
      </c>
      <c r="P1198" s="181" t="s">
        <v>3945</v>
      </c>
      <c r="Q1198" s="153" t="s">
        <v>3930</v>
      </c>
      <c r="R1198" s="153" t="s">
        <v>100</v>
      </c>
      <c r="S1198" s="33" t="e">
        <v>#N/A</v>
      </c>
      <c r="T1198"/>
      <c r="U1198" s="57" t="s">
        <v>26</v>
      </c>
    </row>
    <row r="1199" spans="1:21" s="57" customFormat="1" ht="15" customHeight="1" x14ac:dyDescent="0.3">
      <c r="A1199" s="166">
        <v>2023</v>
      </c>
      <c r="B1199" s="141">
        <v>568300</v>
      </c>
      <c r="C1199" s="140" t="s">
        <v>4009</v>
      </c>
      <c r="D1199" s="231" t="str">
        <f t="shared" si="38"/>
        <v>EL568300-ST</v>
      </c>
      <c r="E1199" s="142" t="s">
        <v>4010</v>
      </c>
      <c r="F1199" s="142" t="s">
        <v>488</v>
      </c>
      <c r="G1199" s="143" t="s">
        <v>2597</v>
      </c>
      <c r="H1199" s="244">
        <v>6.99</v>
      </c>
      <c r="I1199" s="159">
        <v>3</v>
      </c>
      <c r="J1199" s="159"/>
      <c r="K1199" s="160"/>
      <c r="L1199" s="163"/>
      <c r="M1199" s="162"/>
      <c r="N1199" s="159">
        <v>889851265666</v>
      </c>
      <c r="O1199" s="153" t="s">
        <v>324</v>
      </c>
      <c r="P1199" s="181" t="s">
        <v>4011</v>
      </c>
      <c r="Q1199" s="153" t="s">
        <v>3930</v>
      </c>
      <c r="R1199" s="153" t="s">
        <v>100</v>
      </c>
      <c r="S1199" s="33" t="e">
        <v>#N/A</v>
      </c>
      <c r="T1199"/>
    </row>
    <row r="1200" spans="1:21" s="57" customFormat="1" ht="15" customHeight="1" x14ac:dyDescent="0.3">
      <c r="A1200" s="166">
        <v>2023</v>
      </c>
      <c r="B1200" s="141">
        <v>568002</v>
      </c>
      <c r="C1200" s="140" t="s">
        <v>3967</v>
      </c>
      <c r="D1200" s="231" t="str">
        <f t="shared" si="38"/>
        <v>EL568002-ST</v>
      </c>
      <c r="E1200" s="142" t="s">
        <v>3968</v>
      </c>
      <c r="F1200" s="142" t="s">
        <v>488</v>
      </c>
      <c r="G1200" s="143" t="s">
        <v>2597</v>
      </c>
      <c r="H1200" s="244">
        <v>5.25</v>
      </c>
      <c r="I1200" s="159">
        <v>3</v>
      </c>
      <c r="J1200" s="159"/>
      <c r="K1200" s="160"/>
      <c r="L1200" s="161"/>
      <c r="M1200" s="162"/>
      <c r="N1200" s="159">
        <v>889851265628</v>
      </c>
      <c r="O1200" s="153" t="s">
        <v>324</v>
      </c>
      <c r="P1200" s="181" t="s">
        <v>3969</v>
      </c>
      <c r="Q1200" s="153" t="s">
        <v>3930</v>
      </c>
      <c r="R1200" s="153" t="s">
        <v>100</v>
      </c>
      <c r="S1200" s="102" t="e">
        <v>#N/A</v>
      </c>
      <c r="T1200"/>
    </row>
    <row r="1201" spans="1:20" s="57" customFormat="1" ht="15" customHeight="1" x14ac:dyDescent="0.3">
      <c r="A1201" s="166">
        <v>2012</v>
      </c>
      <c r="B1201" s="141">
        <v>540131</v>
      </c>
      <c r="C1201" s="141" t="s">
        <v>3946</v>
      </c>
      <c r="D1201" s="231" t="str">
        <f t="shared" si="38"/>
        <v>EL540131-ST</v>
      </c>
      <c r="E1201" s="142" t="s">
        <v>3947</v>
      </c>
      <c r="F1201" s="142" t="s">
        <v>488</v>
      </c>
      <c r="G1201" s="142" t="s">
        <v>3225</v>
      </c>
      <c r="H1201" s="244">
        <v>4.99</v>
      </c>
      <c r="I1201" s="159">
        <v>3</v>
      </c>
      <c r="J1201" s="159">
        <v>200</v>
      </c>
      <c r="K1201" s="160"/>
      <c r="L1201" s="161"/>
      <c r="M1201" s="162"/>
      <c r="N1201" s="159">
        <v>618480001990</v>
      </c>
      <c r="O1201" s="153" t="s">
        <v>104</v>
      </c>
      <c r="P1201" s="178" t="s">
        <v>3948</v>
      </c>
      <c r="Q1201" s="153" t="s">
        <v>3930</v>
      </c>
      <c r="R1201" s="153" t="s">
        <v>100</v>
      </c>
      <c r="S1201" s="102">
        <v>68934</v>
      </c>
      <c r="T1201"/>
    </row>
    <row r="1202" spans="1:20" s="57" customFormat="1" ht="15" customHeight="1" x14ac:dyDescent="0.3">
      <c r="A1202" s="166">
        <v>2011</v>
      </c>
      <c r="B1202" s="141">
        <v>540130</v>
      </c>
      <c r="C1202" s="141" t="s">
        <v>3949</v>
      </c>
      <c r="D1202" s="231" t="str">
        <f t="shared" si="38"/>
        <v>EL540130-ST</v>
      </c>
      <c r="E1202" s="142" t="s">
        <v>3950</v>
      </c>
      <c r="F1202" s="142" t="s">
        <v>488</v>
      </c>
      <c r="G1202" s="142" t="s">
        <v>3225</v>
      </c>
      <c r="H1202" s="244">
        <v>6.75</v>
      </c>
      <c r="I1202" s="159">
        <v>3</v>
      </c>
      <c r="J1202" s="159">
        <v>400</v>
      </c>
      <c r="K1202" s="160"/>
      <c r="L1202" s="161"/>
      <c r="M1202" s="162"/>
      <c r="N1202" s="159">
        <v>618480140033</v>
      </c>
      <c r="O1202" s="153" t="s">
        <v>104</v>
      </c>
      <c r="P1202" s="178" t="s">
        <v>3951</v>
      </c>
      <c r="Q1202" s="153" t="s">
        <v>3930</v>
      </c>
      <c r="R1202" s="153" t="s">
        <v>100</v>
      </c>
      <c r="S1202" s="102">
        <v>3559</v>
      </c>
      <c r="T1202"/>
    </row>
    <row r="1203" spans="1:20" s="57" customFormat="1" ht="15" customHeight="1" x14ac:dyDescent="0.3">
      <c r="A1203" s="166">
        <v>2011</v>
      </c>
      <c r="B1203" s="141">
        <v>531330</v>
      </c>
      <c r="C1203" s="141" t="s">
        <v>3958</v>
      </c>
      <c r="D1203" s="231" t="str">
        <f t="shared" si="38"/>
        <v>EL531330-ST</v>
      </c>
      <c r="E1203" s="142" t="s">
        <v>3959</v>
      </c>
      <c r="F1203" s="142" t="s">
        <v>488</v>
      </c>
      <c r="G1203" s="142" t="s">
        <v>3225</v>
      </c>
      <c r="H1203" s="244">
        <v>9.99</v>
      </c>
      <c r="I1203" s="159">
        <v>3</v>
      </c>
      <c r="J1203" s="159">
        <v>144</v>
      </c>
      <c r="K1203" s="160"/>
      <c r="L1203" s="161"/>
      <c r="M1203" s="162"/>
      <c r="N1203" s="159">
        <v>618480140019</v>
      </c>
      <c r="O1203" s="153" t="s">
        <v>104</v>
      </c>
      <c r="P1203" s="178" t="s">
        <v>3960</v>
      </c>
      <c r="Q1203" s="153" t="s">
        <v>3930</v>
      </c>
      <c r="R1203" s="153" t="s">
        <v>100</v>
      </c>
      <c r="S1203" s="102">
        <v>68925</v>
      </c>
      <c r="T1203"/>
    </row>
    <row r="1204" spans="1:20" s="57" customFormat="1" ht="15" customHeight="1" x14ac:dyDescent="0.3">
      <c r="A1204" s="166">
        <v>2011</v>
      </c>
      <c r="B1204" s="141">
        <v>520530</v>
      </c>
      <c r="C1204" s="141" t="s">
        <v>3955</v>
      </c>
      <c r="D1204" s="231" t="str">
        <f t="shared" si="38"/>
        <v>EL520530-ST</v>
      </c>
      <c r="E1204" s="142" t="s">
        <v>3956</v>
      </c>
      <c r="F1204" s="142" t="s">
        <v>488</v>
      </c>
      <c r="G1204" s="142" t="s">
        <v>3225</v>
      </c>
      <c r="H1204" s="244">
        <v>6.75</v>
      </c>
      <c r="I1204" s="159">
        <v>3</v>
      </c>
      <c r="J1204" s="159">
        <v>200</v>
      </c>
      <c r="K1204" s="160"/>
      <c r="L1204" s="161"/>
      <c r="M1204" s="162"/>
      <c r="N1204" s="159">
        <v>618480140095</v>
      </c>
      <c r="O1204" s="153" t="s">
        <v>104</v>
      </c>
      <c r="P1204" s="178" t="s">
        <v>3957</v>
      </c>
      <c r="Q1204" s="153" t="s">
        <v>3930</v>
      </c>
      <c r="R1204" s="153" t="s">
        <v>100</v>
      </c>
      <c r="S1204" s="102">
        <v>69353</v>
      </c>
      <c r="T1204"/>
    </row>
    <row r="1205" spans="1:20" s="57" customFormat="1" ht="15" customHeight="1" x14ac:dyDescent="0.3">
      <c r="A1205" s="166">
        <v>2011</v>
      </c>
      <c r="B1205" s="141">
        <v>510330</v>
      </c>
      <c r="C1205" s="141" t="s">
        <v>3952</v>
      </c>
      <c r="D1205" s="231" t="str">
        <f t="shared" si="38"/>
        <v>EL510330-ST</v>
      </c>
      <c r="E1205" s="142" t="s">
        <v>3953</v>
      </c>
      <c r="F1205" s="142" t="s">
        <v>488</v>
      </c>
      <c r="G1205" s="142" t="s">
        <v>3225</v>
      </c>
      <c r="H1205" s="244">
        <v>3.25</v>
      </c>
      <c r="I1205" s="159">
        <v>3</v>
      </c>
      <c r="J1205" s="159">
        <v>300</v>
      </c>
      <c r="K1205" s="160"/>
      <c r="L1205" s="161"/>
      <c r="M1205" s="162"/>
      <c r="N1205" s="159">
        <v>618480140149</v>
      </c>
      <c r="O1205" s="153" t="s">
        <v>104</v>
      </c>
      <c r="P1205" s="178" t="s">
        <v>3954</v>
      </c>
      <c r="Q1205" s="153" t="s">
        <v>3930</v>
      </c>
      <c r="R1205" s="153" t="s">
        <v>100</v>
      </c>
      <c r="S1205" s="102">
        <v>69352</v>
      </c>
      <c r="T1205"/>
    </row>
    <row r="1206" spans="1:20" s="57" customFormat="1" ht="15" customHeight="1" x14ac:dyDescent="0.3">
      <c r="A1206" s="166">
        <v>2023</v>
      </c>
      <c r="B1206" s="141">
        <v>453473</v>
      </c>
      <c r="C1206" s="140" t="s">
        <v>3991</v>
      </c>
      <c r="D1206" s="231" t="str">
        <f t="shared" si="38"/>
        <v>EL453473-ST</v>
      </c>
      <c r="E1206" s="142" t="s">
        <v>3992</v>
      </c>
      <c r="F1206" s="142" t="s">
        <v>488</v>
      </c>
      <c r="G1206" s="143" t="s">
        <v>2597</v>
      </c>
      <c r="H1206" s="244">
        <v>15.75</v>
      </c>
      <c r="I1206" s="159">
        <v>3</v>
      </c>
      <c r="J1206" s="159"/>
      <c r="K1206" s="160"/>
      <c r="L1206" s="161"/>
      <c r="M1206" s="162"/>
      <c r="N1206" s="159">
        <v>889851251898</v>
      </c>
      <c r="O1206" s="153" t="s">
        <v>324</v>
      </c>
      <c r="P1206" s="181" t="s">
        <v>3993</v>
      </c>
      <c r="Q1206" s="153" t="s">
        <v>3930</v>
      </c>
      <c r="R1206" s="153" t="s">
        <v>100</v>
      </c>
      <c r="S1206" s="102" t="e">
        <v>#N/A</v>
      </c>
      <c r="T1206"/>
    </row>
    <row r="1207" spans="1:20" s="57" customFormat="1" ht="15" customHeight="1" x14ac:dyDescent="0.3">
      <c r="A1207" s="166">
        <v>2023</v>
      </c>
      <c r="B1207" s="141">
        <v>453178</v>
      </c>
      <c r="C1207" s="141" t="s">
        <v>3964</v>
      </c>
      <c r="D1207" s="231" t="str">
        <f t="shared" si="38"/>
        <v>EL453178-ST</v>
      </c>
      <c r="E1207" s="142" t="s">
        <v>3965</v>
      </c>
      <c r="F1207" s="142" t="s">
        <v>488</v>
      </c>
      <c r="G1207" s="142" t="s">
        <v>2597</v>
      </c>
      <c r="H1207" s="244">
        <v>13.99</v>
      </c>
      <c r="I1207" s="159">
        <v>3</v>
      </c>
      <c r="J1207" s="159" t="s">
        <v>303</v>
      </c>
      <c r="K1207" s="160"/>
      <c r="L1207" s="161"/>
      <c r="M1207" s="162"/>
      <c r="N1207" s="159">
        <v>889851224236</v>
      </c>
      <c r="O1207" s="153" t="s">
        <v>104</v>
      </c>
      <c r="P1207" s="178" t="s">
        <v>3966</v>
      </c>
      <c r="Q1207" s="153" t="s">
        <v>3930</v>
      </c>
      <c r="R1207" s="153" t="s">
        <v>100</v>
      </c>
      <c r="S1207" s="102">
        <v>81523</v>
      </c>
      <c r="T1207"/>
    </row>
    <row r="1208" spans="1:20" s="57" customFormat="1" ht="15" customHeight="1" x14ac:dyDescent="0.3">
      <c r="A1208" s="166">
        <v>2023</v>
      </c>
      <c r="B1208" s="141">
        <v>453164</v>
      </c>
      <c r="C1208" s="141" t="s">
        <v>3934</v>
      </c>
      <c r="D1208" s="231" t="str">
        <f t="shared" si="38"/>
        <v>EL453164-ST</v>
      </c>
      <c r="E1208" s="142" t="s">
        <v>3935</v>
      </c>
      <c r="F1208" s="142" t="s">
        <v>488</v>
      </c>
      <c r="G1208" s="142" t="s">
        <v>2597</v>
      </c>
      <c r="H1208" s="244">
        <v>15.75</v>
      </c>
      <c r="I1208" s="159">
        <v>1</v>
      </c>
      <c r="J1208" s="159"/>
      <c r="K1208" s="160"/>
      <c r="L1208" s="161"/>
      <c r="M1208" s="162"/>
      <c r="N1208" s="159">
        <v>889851224212</v>
      </c>
      <c r="O1208" s="153" t="s">
        <v>104</v>
      </c>
      <c r="P1208" s="178" t="s">
        <v>3936</v>
      </c>
      <c r="Q1208" s="153" t="s">
        <v>3930</v>
      </c>
      <c r="R1208" s="153" t="s">
        <v>100</v>
      </c>
      <c r="S1208" s="102">
        <v>86624</v>
      </c>
      <c r="T1208"/>
    </row>
    <row r="1209" spans="1:20" s="57" customFormat="1" ht="15" customHeight="1" x14ac:dyDescent="0.3">
      <c r="A1209" s="166">
        <v>2014</v>
      </c>
      <c r="B1209" s="141">
        <v>444350</v>
      </c>
      <c r="C1209" s="141" t="s">
        <v>3979</v>
      </c>
      <c r="D1209" s="231" t="str">
        <f t="shared" si="38"/>
        <v>EL444350-ST</v>
      </c>
      <c r="E1209" s="142" t="s">
        <v>3980</v>
      </c>
      <c r="F1209" s="142" t="s">
        <v>488</v>
      </c>
      <c r="G1209" s="142" t="s">
        <v>3587</v>
      </c>
      <c r="H1209" s="244">
        <v>1.99</v>
      </c>
      <c r="I1209" s="159">
        <v>12</v>
      </c>
      <c r="J1209" s="159">
        <v>240</v>
      </c>
      <c r="K1209" s="160"/>
      <c r="L1209" s="161"/>
      <c r="M1209" s="162"/>
      <c r="N1209" s="159">
        <v>618480006216</v>
      </c>
      <c r="O1209" s="153" t="s">
        <v>136</v>
      </c>
      <c r="P1209" s="179" t="s">
        <v>3981</v>
      </c>
      <c r="Q1209" s="153" t="s">
        <v>3930</v>
      </c>
      <c r="R1209" s="153" t="s">
        <v>138</v>
      </c>
      <c r="S1209" s="33">
        <v>69332</v>
      </c>
      <c r="T1209"/>
    </row>
    <row r="1210" spans="1:20" s="57" customFormat="1" ht="15" customHeight="1" x14ac:dyDescent="0.3">
      <c r="A1210" s="166">
        <v>2013</v>
      </c>
      <c r="B1210" s="141">
        <v>444341</v>
      </c>
      <c r="C1210" s="141" t="s">
        <v>3982</v>
      </c>
      <c r="D1210" s="231" t="str">
        <f t="shared" si="38"/>
        <v>EL444341-ST</v>
      </c>
      <c r="E1210" s="142" t="s">
        <v>3983</v>
      </c>
      <c r="F1210" s="142" t="s">
        <v>488</v>
      </c>
      <c r="G1210" s="142" t="s">
        <v>3587</v>
      </c>
      <c r="H1210" s="244">
        <v>1.99</v>
      </c>
      <c r="I1210" s="159">
        <v>12</v>
      </c>
      <c r="J1210" s="159">
        <v>192</v>
      </c>
      <c r="K1210" s="160"/>
      <c r="L1210" s="161"/>
      <c r="M1210" s="162"/>
      <c r="N1210" s="159">
        <v>618480006209</v>
      </c>
      <c r="O1210" s="153" t="s">
        <v>136</v>
      </c>
      <c r="P1210" s="179" t="s">
        <v>3984</v>
      </c>
      <c r="Q1210" s="153" t="s">
        <v>3930</v>
      </c>
      <c r="R1210" s="153" t="s">
        <v>138</v>
      </c>
      <c r="S1210" s="33">
        <v>69331</v>
      </c>
      <c r="T1210"/>
    </row>
    <row r="1211" spans="1:20" s="57" customFormat="1" ht="15" customHeight="1" x14ac:dyDescent="0.3">
      <c r="A1211" s="166">
        <v>2016</v>
      </c>
      <c r="B1211" s="141">
        <v>433641</v>
      </c>
      <c r="C1211" s="141" t="s">
        <v>3970</v>
      </c>
      <c r="D1211" s="231" t="str">
        <f t="shared" si="38"/>
        <v>EL433641-ST</v>
      </c>
      <c r="E1211" s="142" t="s">
        <v>3971</v>
      </c>
      <c r="F1211" s="142" t="s">
        <v>488</v>
      </c>
      <c r="G1211" s="142" t="s">
        <v>2597</v>
      </c>
      <c r="H1211" s="244">
        <v>4.99</v>
      </c>
      <c r="I1211" s="159">
        <v>3</v>
      </c>
      <c r="J1211" s="159">
        <v>24</v>
      </c>
      <c r="K1211" s="160"/>
      <c r="L1211" s="161"/>
      <c r="M1211" s="38"/>
      <c r="N1211" s="159">
        <v>618480028140</v>
      </c>
      <c r="O1211" s="153" t="s">
        <v>104</v>
      </c>
      <c r="P1211" s="178" t="s">
        <v>3972</v>
      </c>
      <c r="Q1211" s="153" t="s">
        <v>3930</v>
      </c>
      <c r="R1211" s="153" t="s">
        <v>100</v>
      </c>
      <c r="S1211" s="102">
        <v>37004</v>
      </c>
      <c r="T1211"/>
    </row>
    <row r="1212" spans="1:20" s="57" customFormat="1" ht="15" customHeight="1" x14ac:dyDescent="0.3">
      <c r="A1212" s="166">
        <v>2017</v>
      </c>
      <c r="B1212" s="141">
        <v>430096</v>
      </c>
      <c r="C1212" s="141" t="s">
        <v>4006</v>
      </c>
      <c r="D1212" s="231" t="str">
        <f t="shared" si="38"/>
        <v>EL430096-ST</v>
      </c>
      <c r="E1212" s="142" t="s">
        <v>4007</v>
      </c>
      <c r="F1212" s="142" t="s">
        <v>488</v>
      </c>
      <c r="G1212" s="142" t="s">
        <v>2597</v>
      </c>
      <c r="H1212" s="244">
        <v>12.5</v>
      </c>
      <c r="I1212" s="159">
        <v>3</v>
      </c>
      <c r="J1212" s="159">
        <v>60</v>
      </c>
      <c r="K1212" s="160"/>
      <c r="L1212" s="161"/>
      <c r="M1212" s="162"/>
      <c r="N1212" s="159">
        <v>618480036411</v>
      </c>
      <c r="O1212" s="153" t="s">
        <v>104</v>
      </c>
      <c r="P1212" s="178" t="s">
        <v>4008</v>
      </c>
      <c r="Q1212" s="153" t="s">
        <v>3930</v>
      </c>
      <c r="R1212" s="153" t="s">
        <v>100</v>
      </c>
      <c r="S1212" s="102">
        <v>69235</v>
      </c>
      <c r="T1212"/>
    </row>
    <row r="1213" spans="1:20" s="57" customFormat="1" ht="15" customHeight="1" x14ac:dyDescent="0.3">
      <c r="A1213" s="166">
        <v>2017</v>
      </c>
      <c r="B1213" s="141">
        <v>430094</v>
      </c>
      <c r="C1213" s="141" t="s">
        <v>4003</v>
      </c>
      <c r="D1213" s="231" t="str">
        <f t="shared" si="38"/>
        <v>EL430094-ST</v>
      </c>
      <c r="E1213" s="142" t="s">
        <v>4004</v>
      </c>
      <c r="F1213" s="142" t="s">
        <v>488</v>
      </c>
      <c r="G1213" s="142" t="s">
        <v>2597</v>
      </c>
      <c r="H1213" s="244">
        <v>9.5</v>
      </c>
      <c r="I1213" s="159">
        <v>3</v>
      </c>
      <c r="J1213" s="159">
        <v>60</v>
      </c>
      <c r="K1213" s="160"/>
      <c r="L1213" s="161"/>
      <c r="M1213" s="162"/>
      <c r="N1213" s="159">
        <v>618480036268</v>
      </c>
      <c r="O1213" s="153" t="s">
        <v>4591</v>
      </c>
      <c r="P1213" s="178" t="s">
        <v>4005</v>
      </c>
      <c r="Q1213" s="153" t="s">
        <v>3930</v>
      </c>
      <c r="R1213" s="153" t="s">
        <v>138</v>
      </c>
      <c r="S1213" s="102">
        <v>69234</v>
      </c>
      <c r="T1213"/>
    </row>
    <row r="1214" spans="1:20" s="57" customFormat="1" ht="15" customHeight="1" x14ac:dyDescent="0.3">
      <c r="A1214" s="166">
        <v>2013</v>
      </c>
      <c r="B1214" s="141">
        <v>412640</v>
      </c>
      <c r="C1214" s="141" t="s">
        <v>3985</v>
      </c>
      <c r="D1214" s="231" t="str">
        <f t="shared" si="38"/>
        <v>EL412640-ST</v>
      </c>
      <c r="E1214" s="142" t="s">
        <v>3986</v>
      </c>
      <c r="F1214" s="142" t="s">
        <v>488</v>
      </c>
      <c r="G1214" s="142" t="s">
        <v>2597</v>
      </c>
      <c r="H1214" s="244">
        <v>14.99</v>
      </c>
      <c r="I1214" s="159">
        <v>3</v>
      </c>
      <c r="J1214" s="159">
        <v>24</v>
      </c>
      <c r="K1214" s="160"/>
      <c r="L1214" s="161"/>
      <c r="M1214" s="162"/>
      <c r="N1214" s="159">
        <v>618480006537</v>
      </c>
      <c r="O1214" s="153" t="s">
        <v>104</v>
      </c>
      <c r="P1214" s="178" t="s">
        <v>3987</v>
      </c>
      <c r="Q1214" s="153" t="s">
        <v>3930</v>
      </c>
      <c r="R1214" s="153" t="s">
        <v>100</v>
      </c>
      <c r="S1214" s="102">
        <v>14899</v>
      </c>
      <c r="T1214"/>
    </row>
    <row r="1215" spans="1:20" s="57" customFormat="1" ht="15" customHeight="1" x14ac:dyDescent="0.3">
      <c r="A1215" s="166">
        <v>2021</v>
      </c>
      <c r="B1215" s="141">
        <v>331430</v>
      </c>
      <c r="C1215" s="141" t="s">
        <v>3937</v>
      </c>
      <c r="D1215" s="231" t="str">
        <f t="shared" si="38"/>
        <v>EL331430-ST</v>
      </c>
      <c r="E1215" s="142" t="s">
        <v>3938</v>
      </c>
      <c r="F1215" s="142" t="s">
        <v>488</v>
      </c>
      <c r="G1215" s="142" t="s">
        <v>2597</v>
      </c>
      <c r="H1215" s="244">
        <v>4.5</v>
      </c>
      <c r="I1215" s="159">
        <v>6</v>
      </c>
      <c r="J1215" s="159">
        <v>288</v>
      </c>
      <c r="K1215" s="160"/>
      <c r="L1215" s="161"/>
      <c r="M1215" s="162"/>
      <c r="N1215" s="159">
        <v>618480786118</v>
      </c>
      <c r="O1215" s="153" t="s">
        <v>104</v>
      </c>
      <c r="P1215" s="178" t="s">
        <v>3939</v>
      </c>
      <c r="Q1215" s="153" t="s">
        <v>3930</v>
      </c>
      <c r="R1215" s="153" t="s">
        <v>100</v>
      </c>
      <c r="S1215" s="102">
        <v>72633</v>
      </c>
      <c r="T1215"/>
    </row>
    <row r="1216" spans="1:20" s="57" customFormat="1" ht="15" customHeight="1" x14ac:dyDescent="0.3">
      <c r="A1216" s="166">
        <v>2020</v>
      </c>
      <c r="B1216" s="141">
        <v>291645</v>
      </c>
      <c r="C1216" s="141" t="s">
        <v>4000</v>
      </c>
      <c r="D1216" s="231" t="str">
        <f t="shared" si="38"/>
        <v>EL291645-ST</v>
      </c>
      <c r="E1216" s="142" t="s">
        <v>4001</v>
      </c>
      <c r="F1216" s="142" t="s">
        <v>488</v>
      </c>
      <c r="G1216" s="142" t="s">
        <v>2597</v>
      </c>
      <c r="H1216" s="244">
        <v>10.75</v>
      </c>
      <c r="I1216" s="159">
        <v>3</v>
      </c>
      <c r="J1216" s="159">
        <v>48</v>
      </c>
      <c r="K1216" s="160"/>
      <c r="L1216" s="161"/>
      <c r="M1216" s="162"/>
      <c r="N1216" s="159">
        <v>618480041538</v>
      </c>
      <c r="O1216" s="153" t="s">
        <v>104</v>
      </c>
      <c r="P1216" s="178" t="s">
        <v>4002</v>
      </c>
      <c r="Q1216" s="153" t="s">
        <v>3930</v>
      </c>
      <c r="R1216" s="153" t="s">
        <v>100</v>
      </c>
      <c r="S1216" s="102">
        <v>69469</v>
      </c>
      <c r="T1216"/>
    </row>
    <row r="1217" spans="1:20" ht="15" customHeight="1" x14ac:dyDescent="0.3">
      <c r="A1217" s="166">
        <v>2009</v>
      </c>
      <c r="B1217" s="141">
        <v>290870</v>
      </c>
      <c r="C1217" s="141" t="s">
        <v>3973</v>
      </c>
      <c r="D1217" s="231" t="str">
        <f t="shared" si="38"/>
        <v>EL290870-ST</v>
      </c>
      <c r="E1217" s="142" t="s">
        <v>3974</v>
      </c>
      <c r="F1217" s="142" t="s">
        <v>488</v>
      </c>
      <c r="G1217" s="142" t="s">
        <v>2597</v>
      </c>
      <c r="H1217" s="244">
        <v>18.75</v>
      </c>
      <c r="I1217" s="159">
        <v>3</v>
      </c>
      <c r="J1217" s="159">
        <v>36</v>
      </c>
      <c r="L1217" s="161"/>
      <c r="M1217" s="38"/>
      <c r="N1217" s="159">
        <v>618480275209</v>
      </c>
      <c r="O1217" s="153" t="s">
        <v>104</v>
      </c>
      <c r="P1217" s="178" t="s">
        <v>3975</v>
      </c>
      <c r="Q1217" s="153" t="s">
        <v>3930</v>
      </c>
      <c r="R1217" s="153" t="s">
        <v>100</v>
      </c>
      <c r="S1217" s="102">
        <v>3412</v>
      </c>
    </row>
    <row r="1218" spans="1:20" ht="15" customHeight="1" x14ac:dyDescent="0.3">
      <c r="A1218" s="166">
        <v>2009</v>
      </c>
      <c r="B1218" s="141">
        <v>290590</v>
      </c>
      <c r="C1218" s="141" t="s">
        <v>4012</v>
      </c>
      <c r="D1218" s="231" t="str">
        <f t="shared" si="38"/>
        <v>EL290590-ST</v>
      </c>
      <c r="E1218" s="142" t="s">
        <v>4013</v>
      </c>
      <c r="F1218" s="142" t="s">
        <v>488</v>
      </c>
      <c r="G1218" s="142" t="s">
        <v>2597</v>
      </c>
      <c r="H1218" s="244">
        <v>18.75</v>
      </c>
      <c r="I1218" s="159">
        <v>3</v>
      </c>
      <c r="J1218" s="159">
        <v>24</v>
      </c>
      <c r="L1218" s="161"/>
      <c r="N1218" s="159">
        <v>618480294002</v>
      </c>
      <c r="O1218" s="153" t="s">
        <v>104</v>
      </c>
      <c r="P1218" s="178" t="s">
        <v>4014</v>
      </c>
      <c r="Q1218" s="153" t="s">
        <v>3930</v>
      </c>
      <c r="R1218" s="153" t="s">
        <v>100</v>
      </c>
      <c r="S1218" s="102">
        <v>53229</v>
      </c>
    </row>
    <row r="1219" spans="1:20" s="57" customFormat="1" ht="15" customHeight="1" x14ac:dyDescent="0.3">
      <c r="A1219" s="166">
        <v>2005</v>
      </c>
      <c r="B1219" s="141">
        <v>290330</v>
      </c>
      <c r="C1219" s="141" t="s">
        <v>3927</v>
      </c>
      <c r="D1219" s="231" t="str">
        <f t="shared" si="38"/>
        <v>EL290330-ST</v>
      </c>
      <c r="E1219" s="142" t="s">
        <v>3928</v>
      </c>
      <c r="F1219" s="142" t="s">
        <v>488</v>
      </c>
      <c r="G1219" s="142" t="s">
        <v>2597</v>
      </c>
      <c r="H1219" s="244">
        <v>10.99</v>
      </c>
      <c r="I1219" s="159">
        <v>3</v>
      </c>
      <c r="J1219" s="159">
        <v>48</v>
      </c>
      <c r="K1219" s="160"/>
      <c r="L1219" s="161"/>
      <c r="M1219" s="162">
        <v>50</v>
      </c>
      <c r="N1219" s="159">
        <v>618480340426</v>
      </c>
      <c r="O1219" s="153" t="s">
        <v>104</v>
      </c>
      <c r="P1219" s="178" t="s">
        <v>3929</v>
      </c>
      <c r="Q1219" s="153" t="s">
        <v>3930</v>
      </c>
      <c r="R1219" s="153" t="s">
        <v>100</v>
      </c>
      <c r="S1219" s="102">
        <v>3401</v>
      </c>
      <c r="T1219"/>
    </row>
    <row r="1220" spans="1:20" s="57" customFormat="1" ht="15" customHeight="1" x14ac:dyDescent="0.3">
      <c r="A1220" s="166">
        <v>2023</v>
      </c>
      <c r="B1220" s="141">
        <v>251537</v>
      </c>
      <c r="C1220" s="141" t="s">
        <v>3976</v>
      </c>
      <c r="D1220" s="231" t="str">
        <f t="shared" si="38"/>
        <v>EL251537-ST</v>
      </c>
      <c r="E1220" s="142" t="s">
        <v>3977</v>
      </c>
      <c r="F1220" s="142" t="s">
        <v>488</v>
      </c>
      <c r="G1220" s="142" t="s">
        <v>2597</v>
      </c>
      <c r="H1220" s="244">
        <v>13.99</v>
      </c>
      <c r="I1220" s="159">
        <v>3</v>
      </c>
      <c r="J1220" s="159">
        <v>12</v>
      </c>
      <c r="K1220" s="160"/>
      <c r="L1220" s="161"/>
      <c r="M1220" s="162"/>
      <c r="N1220" s="159">
        <v>889851224465</v>
      </c>
      <c r="O1220" s="153" t="s">
        <v>104</v>
      </c>
      <c r="P1220" s="178" t="s">
        <v>3978</v>
      </c>
      <c r="Q1220" s="153" t="s">
        <v>3930</v>
      </c>
      <c r="R1220" s="153" t="s">
        <v>100</v>
      </c>
      <c r="S1220" s="102">
        <v>80786</v>
      </c>
      <c r="T1220"/>
    </row>
    <row r="1221" spans="1:20" s="57" customFormat="1" ht="15" customHeight="1" x14ac:dyDescent="0.3">
      <c r="A1221" s="166">
        <v>2021</v>
      </c>
      <c r="B1221" s="141">
        <v>251410</v>
      </c>
      <c r="C1221" s="141" t="s">
        <v>3931</v>
      </c>
      <c r="D1221" s="231" t="str">
        <f t="shared" si="38"/>
        <v>EL251410-ST</v>
      </c>
      <c r="E1221" s="142" t="s">
        <v>3932</v>
      </c>
      <c r="F1221" s="142" t="s">
        <v>488</v>
      </c>
      <c r="G1221" s="142" t="s">
        <v>2597</v>
      </c>
      <c r="H1221" s="244">
        <v>11.99</v>
      </c>
      <c r="I1221" s="159">
        <v>3</v>
      </c>
      <c r="J1221" s="159">
        <v>48</v>
      </c>
      <c r="K1221" s="160"/>
      <c r="L1221" s="161"/>
      <c r="M1221" s="162">
        <v>37</v>
      </c>
      <c r="N1221" s="159">
        <v>618480044713</v>
      </c>
      <c r="O1221" s="153" t="s">
        <v>104</v>
      </c>
      <c r="P1221" s="178" t="s">
        <v>3933</v>
      </c>
      <c r="Q1221" s="153" t="s">
        <v>3930</v>
      </c>
      <c r="R1221" s="153" t="s">
        <v>100</v>
      </c>
      <c r="S1221" s="102">
        <v>79277</v>
      </c>
      <c r="T1221"/>
    </row>
    <row r="1222" spans="1:20" s="57" customFormat="1" ht="15" customHeight="1" x14ac:dyDescent="0.3">
      <c r="A1222" s="166">
        <v>2021</v>
      </c>
      <c r="B1222" s="141">
        <v>251409</v>
      </c>
      <c r="C1222" s="141" t="s">
        <v>3961</v>
      </c>
      <c r="D1222" s="231" t="str">
        <f t="shared" si="38"/>
        <v>EL251409-ST</v>
      </c>
      <c r="E1222" s="142" t="s">
        <v>3962</v>
      </c>
      <c r="F1222" s="142" t="s">
        <v>488</v>
      </c>
      <c r="G1222" s="142" t="s">
        <v>2597</v>
      </c>
      <c r="H1222" s="244">
        <v>9.99</v>
      </c>
      <c r="I1222" s="159">
        <v>3</v>
      </c>
      <c r="J1222" s="159">
        <v>48</v>
      </c>
      <c r="K1222" s="160"/>
      <c r="L1222" s="161"/>
      <c r="M1222" s="162"/>
      <c r="N1222" s="159">
        <v>618480044706</v>
      </c>
      <c r="O1222" s="153" t="s">
        <v>104</v>
      </c>
      <c r="P1222" s="178" t="s">
        <v>3963</v>
      </c>
      <c r="Q1222" s="153" t="s">
        <v>3930</v>
      </c>
      <c r="R1222" s="153" t="s">
        <v>100</v>
      </c>
      <c r="S1222" s="102">
        <v>71251</v>
      </c>
      <c r="T1222"/>
    </row>
    <row r="1223" spans="1:20" s="57" customFormat="1" ht="15" customHeight="1" x14ac:dyDescent="0.3">
      <c r="A1223" s="166">
        <v>2013</v>
      </c>
      <c r="B1223" s="141">
        <v>131250</v>
      </c>
      <c r="C1223" s="141" t="s">
        <v>3988</v>
      </c>
      <c r="D1223" s="231" t="str">
        <f t="shared" si="38"/>
        <v>EL131250-ST</v>
      </c>
      <c r="E1223" s="142" t="s">
        <v>3989</v>
      </c>
      <c r="F1223" s="142" t="s">
        <v>488</v>
      </c>
      <c r="G1223" s="142" t="s">
        <v>2597</v>
      </c>
      <c r="H1223" s="244">
        <v>9.5</v>
      </c>
      <c r="I1223" s="159">
        <v>3</v>
      </c>
      <c r="J1223" s="159">
        <v>48</v>
      </c>
      <c r="K1223" s="160"/>
      <c r="L1223" s="161"/>
      <c r="M1223" s="162"/>
      <c r="N1223" s="159">
        <v>618480006520</v>
      </c>
      <c r="O1223" s="153" t="s">
        <v>104</v>
      </c>
      <c r="P1223" s="178" t="s">
        <v>3990</v>
      </c>
      <c r="Q1223" s="153" t="s">
        <v>3930</v>
      </c>
      <c r="R1223" s="153" t="s">
        <v>100</v>
      </c>
      <c r="S1223" s="102">
        <v>14879</v>
      </c>
      <c r="T1223"/>
    </row>
    <row r="1224" spans="1:20" s="57" customFormat="1" ht="15" customHeight="1" x14ac:dyDescent="0.3">
      <c r="A1224" s="166">
        <v>2024</v>
      </c>
      <c r="B1224" s="141">
        <v>5549</v>
      </c>
      <c r="C1224" s="141" t="s">
        <v>3997</v>
      </c>
      <c r="D1224" s="231" t="str">
        <f t="shared" si="38"/>
        <v>EL5549-ST</v>
      </c>
      <c r="E1224" s="142" t="s">
        <v>3998</v>
      </c>
      <c r="F1224" s="142" t="s">
        <v>488</v>
      </c>
      <c r="G1224" s="142" t="s">
        <v>2597</v>
      </c>
      <c r="H1224" s="245">
        <v>4.5</v>
      </c>
      <c r="I1224" s="166">
        <v>3</v>
      </c>
      <c r="J1224" s="166"/>
      <c r="K1224" s="160"/>
      <c r="L1224" s="170"/>
      <c r="M1224" s="162"/>
      <c r="N1224" s="169">
        <v>889851294130</v>
      </c>
      <c r="O1224" s="153" t="s">
        <v>98</v>
      </c>
      <c r="P1224" s="181" t="s">
        <v>3999</v>
      </c>
      <c r="Q1224" s="153" t="s">
        <v>3930</v>
      </c>
      <c r="R1224" s="142" t="s">
        <v>161</v>
      </c>
      <c r="S1224" s="102"/>
      <c r="T1224"/>
    </row>
    <row r="1225" spans="1:20" s="57" customFormat="1" ht="15" customHeight="1" x14ac:dyDescent="0.3">
      <c r="A1225" s="166">
        <v>2024</v>
      </c>
      <c r="B1225" s="141">
        <v>5316</v>
      </c>
      <c r="C1225" s="141" t="s">
        <v>3994</v>
      </c>
      <c r="D1225" s="231" t="str">
        <f t="shared" si="38"/>
        <v>EL5316-ST</v>
      </c>
      <c r="E1225" s="142" t="s">
        <v>3995</v>
      </c>
      <c r="F1225" s="142" t="s">
        <v>488</v>
      </c>
      <c r="G1225" s="142" t="s">
        <v>3254</v>
      </c>
      <c r="H1225" s="245">
        <v>9.5</v>
      </c>
      <c r="I1225" s="166">
        <v>3</v>
      </c>
      <c r="J1225" s="166"/>
      <c r="K1225" s="160"/>
      <c r="L1225" s="170"/>
      <c r="M1225" s="162"/>
      <c r="N1225" s="169">
        <v>889851291757</v>
      </c>
      <c r="O1225" s="153" t="s">
        <v>320</v>
      </c>
      <c r="P1225" s="181" t="s">
        <v>3996</v>
      </c>
      <c r="Q1225" s="153" t="s">
        <v>3930</v>
      </c>
      <c r="R1225" s="142" t="s">
        <v>161</v>
      </c>
      <c r="S1225" s="102"/>
      <c r="T1225"/>
    </row>
    <row r="1226" spans="1:20" s="57" customFormat="1" ht="15" customHeight="1" x14ac:dyDescent="0.3">
      <c r="A1226" s="166">
        <v>2023</v>
      </c>
      <c r="B1226" s="141">
        <v>451402</v>
      </c>
      <c r="C1226" s="141" t="s">
        <v>4032</v>
      </c>
      <c r="D1226" s="231" t="str">
        <f t="shared" si="38"/>
        <v>EL451402-ST</v>
      </c>
      <c r="E1226" s="142" t="s">
        <v>4033</v>
      </c>
      <c r="F1226" s="142" t="s">
        <v>488</v>
      </c>
      <c r="G1226" s="142" t="s">
        <v>2597</v>
      </c>
      <c r="H1226" s="245">
        <v>8.25</v>
      </c>
      <c r="I1226" s="166">
        <v>3</v>
      </c>
      <c r="J1226" s="166"/>
      <c r="K1226" s="160"/>
      <c r="L1226" s="170"/>
      <c r="M1226" s="162"/>
      <c r="N1226" s="169">
        <v>618480048193</v>
      </c>
      <c r="O1226" s="142" t="s">
        <v>98</v>
      </c>
      <c r="P1226" s="181" t="s">
        <v>4034</v>
      </c>
      <c r="Q1226" s="153" t="s">
        <v>4019</v>
      </c>
      <c r="R1226" s="142" t="s">
        <v>100</v>
      </c>
      <c r="S1226" s="102"/>
      <c r="T1226"/>
    </row>
    <row r="1227" spans="1:20" s="57" customFormat="1" ht="15" customHeight="1" x14ac:dyDescent="0.3">
      <c r="A1227" s="166">
        <v>2021</v>
      </c>
      <c r="B1227" s="141">
        <v>451309</v>
      </c>
      <c r="C1227" s="141" t="s">
        <v>4015</v>
      </c>
      <c r="D1227" s="231" t="str">
        <f t="shared" si="38"/>
        <v>EL451309-ST</v>
      </c>
      <c r="E1227" s="142" t="s">
        <v>4016</v>
      </c>
      <c r="F1227" s="142" t="s">
        <v>488</v>
      </c>
      <c r="G1227" s="142" t="s">
        <v>4017</v>
      </c>
      <c r="H1227" s="244">
        <v>11.99</v>
      </c>
      <c r="I1227" s="159">
        <v>3</v>
      </c>
      <c r="J1227" s="159">
        <v>96</v>
      </c>
      <c r="K1227" s="160"/>
      <c r="L1227" s="161"/>
      <c r="M1227" s="162"/>
      <c r="N1227" s="159">
        <v>618480045031</v>
      </c>
      <c r="O1227" s="153" t="s">
        <v>104</v>
      </c>
      <c r="P1227" s="178" t="s">
        <v>4018</v>
      </c>
      <c r="Q1227" s="153" t="s">
        <v>4019</v>
      </c>
      <c r="R1227" s="153" t="s">
        <v>100</v>
      </c>
      <c r="S1227" s="102">
        <v>74782</v>
      </c>
      <c r="T1227"/>
    </row>
    <row r="1228" spans="1:20" s="57" customFormat="1" ht="15" customHeight="1" x14ac:dyDescent="0.3">
      <c r="A1228" s="166">
        <v>2021</v>
      </c>
      <c r="B1228" s="141">
        <v>451308</v>
      </c>
      <c r="C1228" s="141" t="s">
        <v>4029</v>
      </c>
      <c r="D1228" s="231" t="str">
        <f t="shared" si="38"/>
        <v>EL451308-ST</v>
      </c>
      <c r="E1228" s="142" t="s">
        <v>4030</v>
      </c>
      <c r="F1228" s="142" t="s">
        <v>488</v>
      </c>
      <c r="G1228" s="142" t="s">
        <v>4017</v>
      </c>
      <c r="H1228" s="244">
        <v>9.99</v>
      </c>
      <c r="I1228" s="159">
        <v>3</v>
      </c>
      <c r="J1228" s="159">
        <v>48</v>
      </c>
      <c r="K1228" s="160"/>
      <c r="L1228" s="161"/>
      <c r="M1228" s="162"/>
      <c r="N1228" s="159">
        <v>618480045024</v>
      </c>
      <c r="O1228" s="153" t="s">
        <v>104</v>
      </c>
      <c r="P1228" s="178" t="s">
        <v>4031</v>
      </c>
      <c r="Q1228" s="153" t="s">
        <v>4019</v>
      </c>
      <c r="R1228" s="153" t="s">
        <v>100</v>
      </c>
      <c r="S1228" s="102">
        <v>71722</v>
      </c>
      <c r="T1228"/>
    </row>
    <row r="1229" spans="1:20" s="57" customFormat="1" ht="15" customHeight="1" x14ac:dyDescent="0.3">
      <c r="A1229" s="166">
        <v>2021</v>
      </c>
      <c r="B1229" s="141">
        <v>451307</v>
      </c>
      <c r="C1229" s="141" t="s">
        <v>4020</v>
      </c>
      <c r="D1229" s="231" t="str">
        <f t="shared" si="38"/>
        <v>EL451307-ST</v>
      </c>
      <c r="E1229" s="142" t="s">
        <v>4021</v>
      </c>
      <c r="F1229" s="142" t="s">
        <v>488</v>
      </c>
      <c r="G1229" s="142" t="s">
        <v>4017</v>
      </c>
      <c r="H1229" s="244">
        <v>11.99</v>
      </c>
      <c r="I1229" s="159">
        <v>3</v>
      </c>
      <c r="J1229" s="159">
        <v>48</v>
      </c>
      <c r="K1229" s="160"/>
      <c r="L1229" s="161"/>
      <c r="M1229" s="162"/>
      <c r="N1229" s="159">
        <v>618480045017</v>
      </c>
      <c r="O1229" s="153" t="s">
        <v>104</v>
      </c>
      <c r="P1229" s="178" t="s">
        <v>4022</v>
      </c>
      <c r="Q1229" s="153" t="s">
        <v>4019</v>
      </c>
      <c r="R1229" s="153" t="s">
        <v>100</v>
      </c>
      <c r="S1229" s="102">
        <v>71246</v>
      </c>
      <c r="T1229"/>
    </row>
    <row r="1230" spans="1:20" s="57" customFormat="1" ht="15" customHeight="1" x14ac:dyDescent="0.3">
      <c r="A1230" s="166">
        <v>2023</v>
      </c>
      <c r="B1230" s="141">
        <v>251580</v>
      </c>
      <c r="C1230" s="141" t="s">
        <v>4026</v>
      </c>
      <c r="D1230" s="231" t="str">
        <f t="shared" si="38"/>
        <v>EL251580CH-ST</v>
      </c>
      <c r="E1230" s="142" t="s">
        <v>4027</v>
      </c>
      <c r="F1230" s="142" t="s">
        <v>488</v>
      </c>
      <c r="G1230" s="142" t="s">
        <v>2597</v>
      </c>
      <c r="H1230" s="244">
        <v>9.5</v>
      </c>
      <c r="I1230" s="159">
        <v>3</v>
      </c>
      <c r="J1230" s="159"/>
      <c r="K1230" s="160"/>
      <c r="L1230" s="161"/>
      <c r="M1230" s="162"/>
      <c r="N1230" s="159">
        <v>889851252055</v>
      </c>
      <c r="O1230" s="153" t="s">
        <v>104</v>
      </c>
      <c r="P1230" s="178" t="s">
        <v>4028</v>
      </c>
      <c r="Q1230" s="153" t="s">
        <v>4019</v>
      </c>
      <c r="R1230" s="153" t="s">
        <v>100</v>
      </c>
      <c r="S1230" s="102" t="e">
        <v>#N/A</v>
      </c>
      <c r="T1230"/>
    </row>
    <row r="1231" spans="1:20" ht="15" customHeight="1" x14ac:dyDescent="0.3">
      <c r="A1231" s="166">
        <v>2023</v>
      </c>
      <c r="B1231" s="141">
        <v>251579</v>
      </c>
      <c r="C1231" s="141" t="s">
        <v>4023</v>
      </c>
      <c r="D1231" s="231" t="str">
        <f t="shared" si="38"/>
        <v>EL251579AD-ST</v>
      </c>
      <c r="E1231" s="142" t="s">
        <v>4024</v>
      </c>
      <c r="F1231" s="142" t="s">
        <v>488</v>
      </c>
      <c r="G1231" s="142" t="s">
        <v>2597</v>
      </c>
      <c r="H1231" s="244">
        <v>9.5</v>
      </c>
      <c r="I1231" s="166">
        <v>3</v>
      </c>
      <c r="L1231" s="167"/>
      <c r="N1231" s="168">
        <v>889851316474</v>
      </c>
      <c r="O1231" s="142" t="s">
        <v>98</v>
      </c>
      <c r="P1231" s="181" t="s">
        <v>4025</v>
      </c>
      <c r="Q1231" s="153" t="s">
        <v>4019</v>
      </c>
      <c r="R1231" s="142" t="s">
        <v>100</v>
      </c>
    </row>
    <row r="1232" spans="1:20" ht="15" customHeight="1" x14ac:dyDescent="0.3">
      <c r="A1232" s="166">
        <v>2018</v>
      </c>
      <c r="B1232" s="141">
        <v>291688</v>
      </c>
      <c r="C1232" s="141" t="s">
        <v>4042</v>
      </c>
      <c r="D1232" s="231" t="str">
        <f t="shared" si="38"/>
        <v>EL291688-ST</v>
      </c>
      <c r="E1232" s="142" t="s">
        <v>4043</v>
      </c>
      <c r="F1232" s="142" t="s">
        <v>488</v>
      </c>
      <c r="G1232" s="142" t="s">
        <v>2597</v>
      </c>
      <c r="H1232" s="244">
        <v>26.99</v>
      </c>
      <c r="I1232" s="159">
        <v>3</v>
      </c>
      <c r="J1232" s="159">
        <v>48</v>
      </c>
      <c r="L1232" s="161"/>
      <c r="N1232" s="159">
        <v>618480037678</v>
      </c>
      <c r="O1232" s="153" t="s">
        <v>104</v>
      </c>
      <c r="P1232" s="178" t="s">
        <v>4044</v>
      </c>
      <c r="Q1232" s="153" t="s">
        <v>4038</v>
      </c>
      <c r="R1232" s="153" t="s">
        <v>100</v>
      </c>
      <c r="S1232" s="102">
        <v>69149</v>
      </c>
    </row>
    <row r="1233" spans="1:20" ht="15" customHeight="1" x14ac:dyDescent="0.3">
      <c r="A1233" s="166">
        <v>2018</v>
      </c>
      <c r="B1233" s="141">
        <v>291685</v>
      </c>
      <c r="C1233" s="141" t="s">
        <v>4039</v>
      </c>
      <c r="D1233" s="231" t="str">
        <f t="shared" si="38"/>
        <v>EL291685-ST</v>
      </c>
      <c r="E1233" s="142" t="s">
        <v>4040</v>
      </c>
      <c r="F1233" s="142" t="s">
        <v>488</v>
      </c>
      <c r="G1233" s="142" t="s">
        <v>2597</v>
      </c>
      <c r="H1233" s="244">
        <v>26.99</v>
      </c>
      <c r="I1233" s="159">
        <v>3</v>
      </c>
      <c r="J1233" s="159">
        <v>48</v>
      </c>
      <c r="L1233" s="161"/>
      <c r="N1233" s="159">
        <v>618480037661</v>
      </c>
      <c r="O1233" s="153" t="s">
        <v>104</v>
      </c>
      <c r="P1233" s="178" t="s">
        <v>4041</v>
      </c>
      <c r="Q1233" s="153" t="s">
        <v>4038</v>
      </c>
      <c r="R1233" s="153" t="s">
        <v>100</v>
      </c>
      <c r="S1233" s="102">
        <v>69147</v>
      </c>
    </row>
    <row r="1234" spans="1:20" ht="15" customHeight="1" x14ac:dyDescent="0.3">
      <c r="A1234" s="166">
        <v>2018</v>
      </c>
      <c r="B1234" s="141">
        <v>291684</v>
      </c>
      <c r="C1234" s="141" t="s">
        <v>4035</v>
      </c>
      <c r="D1234" s="231" t="str">
        <f t="shared" si="38"/>
        <v>EL291684-ST</v>
      </c>
      <c r="E1234" s="142" t="s">
        <v>4036</v>
      </c>
      <c r="F1234" s="142" t="s">
        <v>488</v>
      </c>
      <c r="G1234" s="142" t="s">
        <v>2597</v>
      </c>
      <c r="H1234" s="244">
        <v>26.99</v>
      </c>
      <c r="I1234" s="159">
        <v>3</v>
      </c>
      <c r="J1234" s="159">
        <v>48</v>
      </c>
      <c r="L1234" s="161"/>
      <c r="N1234" s="159">
        <v>618480037371</v>
      </c>
      <c r="O1234" s="153" t="s">
        <v>104</v>
      </c>
      <c r="P1234" s="178" t="s">
        <v>4037</v>
      </c>
      <c r="Q1234" s="153" t="s">
        <v>4038</v>
      </c>
      <c r="R1234" s="153" t="s">
        <v>100</v>
      </c>
      <c r="S1234" s="102">
        <v>69146</v>
      </c>
    </row>
    <row r="1235" spans="1:20" s="57" customFormat="1" ht="15" customHeight="1" x14ac:dyDescent="0.3">
      <c r="A1235" s="166">
        <v>2023</v>
      </c>
      <c r="B1235" s="141">
        <v>251593</v>
      </c>
      <c r="C1235" s="140" t="s">
        <v>4070</v>
      </c>
      <c r="D1235" s="231" t="str">
        <f t="shared" si="38"/>
        <v>EL251593-ST</v>
      </c>
      <c r="E1235" s="142" t="s">
        <v>4071</v>
      </c>
      <c r="F1235" s="142" t="s">
        <v>488</v>
      </c>
      <c r="G1235" s="143" t="s">
        <v>2597</v>
      </c>
      <c r="H1235" s="244">
        <v>9.5</v>
      </c>
      <c r="I1235" s="159">
        <v>3</v>
      </c>
      <c r="J1235" s="159"/>
      <c r="K1235" s="160"/>
      <c r="L1235" s="161"/>
      <c r="M1235" s="162"/>
      <c r="N1235" s="159">
        <v>889851265468</v>
      </c>
      <c r="O1235" s="153" t="s">
        <v>324</v>
      </c>
      <c r="P1235" s="181" t="s">
        <v>4072</v>
      </c>
      <c r="Q1235" s="153" t="s">
        <v>4048</v>
      </c>
      <c r="R1235" s="153" t="s">
        <v>100</v>
      </c>
      <c r="S1235" s="102" t="e">
        <v>#N/A</v>
      </c>
      <c r="T1235"/>
    </row>
    <row r="1236" spans="1:20" s="57" customFormat="1" ht="15" customHeight="1" x14ac:dyDescent="0.3">
      <c r="A1236" s="229">
        <v>2025</v>
      </c>
      <c r="B1236" s="221" t="s">
        <v>4073</v>
      </c>
      <c r="C1236" s="222" t="s">
        <v>4052</v>
      </c>
      <c r="D1236" s="231" t="str">
        <f>HYPERLINK(Q1236,C1236)</f>
        <v>EL290930-ST</v>
      </c>
      <c r="E1236" s="32" t="s">
        <v>4074</v>
      </c>
      <c r="F1236" s="32" t="s">
        <v>488</v>
      </c>
      <c r="G1236" s="203" t="s">
        <v>3037</v>
      </c>
      <c r="H1236" s="236">
        <v>12.5</v>
      </c>
      <c r="I1236" s="207">
        <v>3</v>
      </c>
      <c r="J1236" s="33"/>
      <c r="K1236" s="33"/>
      <c r="L1236" s="205"/>
      <c r="M1236" s="206"/>
      <c r="N1236" s="38">
        <v>889851512630</v>
      </c>
      <c r="O1236" s="200" t="s">
        <v>104</v>
      </c>
      <c r="P1236" s="216" t="s">
        <v>4075</v>
      </c>
      <c r="Q1236" s="153" t="s">
        <v>4048</v>
      </c>
      <c r="R1236" s="201" t="s">
        <v>57</v>
      </c>
      <c r="S1236" s="32"/>
      <c r="T1236"/>
    </row>
    <row r="1237" spans="1:20" s="57" customFormat="1" ht="15" customHeight="1" x14ac:dyDescent="0.3">
      <c r="A1237" s="166">
        <v>2023</v>
      </c>
      <c r="B1237" s="141">
        <v>453162</v>
      </c>
      <c r="C1237" s="141" t="s">
        <v>4100</v>
      </c>
      <c r="D1237" s="231" t="str">
        <f t="shared" ref="D1237:D1268" si="39">HYPERLINK(P1237,C1237)</f>
        <v>EL453162-ST</v>
      </c>
      <c r="E1237" s="142" t="s">
        <v>4101</v>
      </c>
      <c r="F1237" s="142" t="s">
        <v>488</v>
      </c>
      <c r="G1237" s="142" t="s">
        <v>2597</v>
      </c>
      <c r="H1237" s="244">
        <v>9.5</v>
      </c>
      <c r="I1237" s="159">
        <v>3</v>
      </c>
      <c r="J1237" s="159">
        <v>12</v>
      </c>
      <c r="K1237" s="160"/>
      <c r="L1237" s="161"/>
      <c r="M1237" s="162"/>
      <c r="N1237" s="159">
        <v>889851224175</v>
      </c>
      <c r="O1237" s="153" t="s">
        <v>104</v>
      </c>
      <c r="P1237" s="178" t="s">
        <v>4102</v>
      </c>
      <c r="Q1237" s="153" t="s">
        <v>4048</v>
      </c>
      <c r="R1237" s="153" t="s">
        <v>100</v>
      </c>
      <c r="S1237" s="102">
        <v>83495</v>
      </c>
      <c r="T1237"/>
    </row>
    <row r="1238" spans="1:20" s="57" customFormat="1" ht="15" customHeight="1" x14ac:dyDescent="0.3">
      <c r="A1238" s="166">
        <v>2003</v>
      </c>
      <c r="B1238" s="141">
        <v>328530</v>
      </c>
      <c r="C1238" s="141" t="s">
        <v>4088</v>
      </c>
      <c r="D1238" s="231" t="str">
        <f t="shared" si="39"/>
        <v>EL328530-ST</v>
      </c>
      <c r="E1238" s="142" t="s">
        <v>4089</v>
      </c>
      <c r="F1238" s="142" t="s">
        <v>488</v>
      </c>
      <c r="G1238" s="142" t="s">
        <v>3225</v>
      </c>
      <c r="H1238" s="244">
        <v>4.5</v>
      </c>
      <c r="I1238" s="159">
        <v>6</v>
      </c>
      <c r="J1238" s="159">
        <v>288</v>
      </c>
      <c r="K1238" s="160"/>
      <c r="L1238" s="161"/>
      <c r="M1238" s="162"/>
      <c r="N1238" s="159">
        <v>618480662016</v>
      </c>
      <c r="O1238" s="153" t="s">
        <v>104</v>
      </c>
      <c r="P1238" s="178" t="s">
        <v>4090</v>
      </c>
      <c r="Q1238" s="153" t="s">
        <v>4048</v>
      </c>
      <c r="R1238" s="153" t="s">
        <v>100</v>
      </c>
      <c r="S1238" s="102">
        <v>69178</v>
      </c>
      <c r="T1238"/>
    </row>
    <row r="1239" spans="1:20" s="57" customFormat="1" ht="15" customHeight="1" x14ac:dyDescent="0.3">
      <c r="A1239" s="166">
        <v>2021</v>
      </c>
      <c r="B1239" s="141">
        <v>325532</v>
      </c>
      <c r="C1239" s="141" t="s">
        <v>4085</v>
      </c>
      <c r="D1239" s="231" t="str">
        <f t="shared" si="39"/>
        <v>EL325532-ST</v>
      </c>
      <c r="E1239" s="142" t="s">
        <v>4086</v>
      </c>
      <c r="F1239" s="142" t="s">
        <v>488</v>
      </c>
      <c r="G1239" s="142" t="s">
        <v>2597</v>
      </c>
      <c r="H1239" s="244">
        <v>5.75</v>
      </c>
      <c r="I1239" s="159">
        <v>6</v>
      </c>
      <c r="J1239" s="159">
        <v>288</v>
      </c>
      <c r="K1239" s="160"/>
      <c r="L1239" s="161"/>
      <c r="M1239" s="162"/>
      <c r="N1239" s="159">
        <v>618480568110</v>
      </c>
      <c r="O1239" s="153" t="s">
        <v>104</v>
      </c>
      <c r="P1239" s="178" t="s">
        <v>4087</v>
      </c>
      <c r="Q1239" s="153" t="s">
        <v>4048</v>
      </c>
      <c r="R1239" s="153" t="s">
        <v>100</v>
      </c>
      <c r="S1239" s="102">
        <v>72632</v>
      </c>
      <c r="T1239"/>
    </row>
    <row r="1240" spans="1:20" s="57" customFormat="1" ht="15" customHeight="1" x14ac:dyDescent="0.3">
      <c r="A1240" s="166">
        <v>2009</v>
      </c>
      <c r="B1240" s="141">
        <v>291020</v>
      </c>
      <c r="C1240" s="141" t="s">
        <v>4067</v>
      </c>
      <c r="D1240" s="231" t="str">
        <f t="shared" si="39"/>
        <v>EL291020-ST</v>
      </c>
      <c r="E1240" s="142" t="s">
        <v>4068</v>
      </c>
      <c r="F1240" s="142" t="s">
        <v>488</v>
      </c>
      <c r="G1240" s="142" t="s">
        <v>2597</v>
      </c>
      <c r="H1240" s="244">
        <v>14.99</v>
      </c>
      <c r="I1240" s="159">
        <v>3</v>
      </c>
      <c r="J1240" s="159">
        <v>48</v>
      </c>
      <c r="K1240" s="160"/>
      <c r="L1240" s="161"/>
      <c r="M1240" s="162"/>
      <c r="N1240" s="159">
        <v>618480277593</v>
      </c>
      <c r="O1240" s="153" t="s">
        <v>104</v>
      </c>
      <c r="P1240" s="178" t="s">
        <v>4069</v>
      </c>
      <c r="Q1240" s="153" t="s">
        <v>4048</v>
      </c>
      <c r="R1240" s="153" t="s">
        <v>100</v>
      </c>
      <c r="S1240" s="102">
        <v>69471</v>
      </c>
      <c r="T1240"/>
    </row>
    <row r="1241" spans="1:20" s="57" customFormat="1" ht="15" customHeight="1" x14ac:dyDescent="0.3">
      <c r="A1241" s="166">
        <v>2007</v>
      </c>
      <c r="B1241" s="141">
        <v>291010</v>
      </c>
      <c r="C1241" s="141" t="s">
        <v>4097</v>
      </c>
      <c r="D1241" s="231" t="str">
        <f t="shared" si="39"/>
        <v>EL291010-ST</v>
      </c>
      <c r="E1241" s="142" t="s">
        <v>4098</v>
      </c>
      <c r="F1241" s="142" t="s">
        <v>488</v>
      </c>
      <c r="G1241" s="142" t="s">
        <v>2597</v>
      </c>
      <c r="H1241" s="244">
        <v>8.99</v>
      </c>
      <c r="I1241" s="159">
        <v>3</v>
      </c>
      <c r="J1241" s="159">
        <v>48</v>
      </c>
      <c r="K1241" s="160"/>
      <c r="L1241" s="161"/>
      <c r="M1241" s="162"/>
      <c r="N1241" s="159">
        <v>618480775624</v>
      </c>
      <c r="O1241" s="153" t="s">
        <v>104</v>
      </c>
      <c r="P1241" s="178" t="s">
        <v>4099</v>
      </c>
      <c r="Q1241" s="153" t="s">
        <v>4048</v>
      </c>
      <c r="R1241" s="153" t="s">
        <v>100</v>
      </c>
      <c r="S1241" s="102">
        <v>69134</v>
      </c>
      <c r="T1241"/>
    </row>
    <row r="1242" spans="1:20" s="57" customFormat="1" ht="15" customHeight="1" x14ac:dyDescent="0.3">
      <c r="A1242" s="166">
        <v>2007</v>
      </c>
      <c r="B1242" s="141">
        <v>291000</v>
      </c>
      <c r="C1242" s="141" t="s">
        <v>4049</v>
      </c>
      <c r="D1242" s="231" t="str">
        <f t="shared" si="39"/>
        <v>EL291000-ST</v>
      </c>
      <c r="E1242" s="142" t="s">
        <v>4050</v>
      </c>
      <c r="F1242" s="142" t="s">
        <v>488</v>
      </c>
      <c r="G1242" s="142" t="s">
        <v>2597</v>
      </c>
      <c r="H1242" s="244">
        <v>14.99</v>
      </c>
      <c r="I1242" s="159">
        <v>3</v>
      </c>
      <c r="J1242" s="159">
        <v>48</v>
      </c>
      <c r="K1242" s="160"/>
      <c r="L1242" s="161"/>
      <c r="M1242" s="162">
        <v>68</v>
      </c>
      <c r="N1242" s="159">
        <v>618480775327</v>
      </c>
      <c r="O1242" s="153" t="s">
        <v>104</v>
      </c>
      <c r="P1242" s="178" t="s">
        <v>4051</v>
      </c>
      <c r="Q1242" s="153" t="s">
        <v>4048</v>
      </c>
      <c r="R1242" s="153" t="s">
        <v>100</v>
      </c>
      <c r="S1242" s="102">
        <v>69133</v>
      </c>
      <c r="T1242"/>
    </row>
    <row r="1243" spans="1:20" s="57" customFormat="1" ht="15" customHeight="1" x14ac:dyDescent="0.3">
      <c r="A1243" s="166">
        <v>2006</v>
      </c>
      <c r="B1243" s="141">
        <v>290980</v>
      </c>
      <c r="C1243" s="141" t="s">
        <v>4094</v>
      </c>
      <c r="D1243" s="231" t="str">
        <f t="shared" si="39"/>
        <v>EL290980-ST</v>
      </c>
      <c r="E1243" s="142" t="s">
        <v>4095</v>
      </c>
      <c r="F1243" s="142" t="s">
        <v>488</v>
      </c>
      <c r="G1243" s="142" t="s">
        <v>2597</v>
      </c>
      <c r="H1243" s="244">
        <v>10.75</v>
      </c>
      <c r="I1243" s="159">
        <v>3</v>
      </c>
      <c r="J1243" s="159">
        <v>48</v>
      </c>
      <c r="K1243" s="160"/>
      <c r="L1243" s="161"/>
      <c r="M1243" s="162"/>
      <c r="N1243" s="159">
        <v>618480774825</v>
      </c>
      <c r="O1243" s="153" t="s">
        <v>104</v>
      </c>
      <c r="P1243" s="178" t="s">
        <v>4096</v>
      </c>
      <c r="Q1243" s="153" t="s">
        <v>4048</v>
      </c>
      <c r="R1243" s="153" t="s">
        <v>100</v>
      </c>
      <c r="S1243" s="102">
        <v>69131</v>
      </c>
      <c r="T1243"/>
    </row>
    <row r="1244" spans="1:20" ht="15" customHeight="1" x14ac:dyDescent="0.3">
      <c r="A1244" s="166">
        <v>2005</v>
      </c>
      <c r="B1244" s="141">
        <v>290970</v>
      </c>
      <c r="C1244" s="141" t="s">
        <v>4061</v>
      </c>
      <c r="D1244" s="231" t="str">
        <f t="shared" si="39"/>
        <v>EL290970-ST</v>
      </c>
      <c r="E1244" s="142" t="s">
        <v>4062</v>
      </c>
      <c r="F1244" s="142" t="s">
        <v>488</v>
      </c>
      <c r="G1244" s="142" t="s">
        <v>2597</v>
      </c>
      <c r="H1244" s="244">
        <v>12.5</v>
      </c>
      <c r="I1244" s="159">
        <v>3</v>
      </c>
      <c r="J1244" s="159">
        <v>48</v>
      </c>
      <c r="L1244" s="161"/>
      <c r="M1244" s="162">
        <v>36</v>
      </c>
      <c r="N1244" s="159">
        <v>618480774122</v>
      </c>
      <c r="O1244" s="153" t="s">
        <v>104</v>
      </c>
      <c r="P1244" s="178" t="s">
        <v>4063</v>
      </c>
      <c r="Q1244" s="153" t="s">
        <v>4048</v>
      </c>
      <c r="R1244" s="153" t="s">
        <v>100</v>
      </c>
      <c r="S1244" s="102">
        <v>69130</v>
      </c>
    </row>
    <row r="1245" spans="1:20" s="57" customFormat="1" ht="15" customHeight="1" x14ac:dyDescent="0.3">
      <c r="A1245" s="166">
        <v>2002</v>
      </c>
      <c r="B1245" s="141">
        <v>290940</v>
      </c>
      <c r="C1245" s="141" t="s">
        <v>4045</v>
      </c>
      <c r="D1245" s="231" t="str">
        <f t="shared" si="39"/>
        <v>EL290940-ST</v>
      </c>
      <c r="E1245" s="142" t="s">
        <v>4046</v>
      </c>
      <c r="F1245" s="142" t="s">
        <v>488</v>
      </c>
      <c r="G1245" s="142" t="s">
        <v>2597</v>
      </c>
      <c r="H1245" s="244">
        <v>12.5</v>
      </c>
      <c r="I1245" s="159">
        <v>3</v>
      </c>
      <c r="J1245" s="159">
        <v>48</v>
      </c>
      <c r="K1245" s="160"/>
      <c r="L1245" s="161"/>
      <c r="M1245" s="162">
        <v>71</v>
      </c>
      <c r="N1245" s="159">
        <v>618480772623</v>
      </c>
      <c r="O1245" s="153" t="s">
        <v>104</v>
      </c>
      <c r="P1245" s="178" t="s">
        <v>4047</v>
      </c>
      <c r="Q1245" s="153" t="s">
        <v>4048</v>
      </c>
      <c r="R1245" s="153" t="s">
        <v>100</v>
      </c>
      <c r="S1245" s="102">
        <v>3413</v>
      </c>
      <c r="T1245"/>
    </row>
    <row r="1246" spans="1:20" s="57" customFormat="1" ht="15" customHeight="1" x14ac:dyDescent="0.3">
      <c r="A1246" s="166">
        <v>2003</v>
      </c>
      <c r="B1246" s="141">
        <v>290930</v>
      </c>
      <c r="C1246" s="141" t="s">
        <v>4052</v>
      </c>
      <c r="D1246" s="231" t="str">
        <f t="shared" si="39"/>
        <v>EL290930-ST</v>
      </c>
      <c r="E1246" s="142" t="s">
        <v>4053</v>
      </c>
      <c r="F1246" s="142" t="s">
        <v>488</v>
      </c>
      <c r="G1246" s="142" t="s">
        <v>2597</v>
      </c>
      <c r="H1246" s="244">
        <v>12.5</v>
      </c>
      <c r="I1246" s="159">
        <v>3</v>
      </c>
      <c r="J1246" s="159">
        <v>48</v>
      </c>
      <c r="K1246" s="160"/>
      <c r="L1246" s="161"/>
      <c r="M1246" s="38">
        <v>62</v>
      </c>
      <c r="N1246" s="159">
        <v>618480387797</v>
      </c>
      <c r="O1246" s="153" t="s">
        <v>104</v>
      </c>
      <c r="P1246" s="178" t="s">
        <v>4054</v>
      </c>
      <c r="Q1246" s="153" t="s">
        <v>4048</v>
      </c>
      <c r="R1246" s="153" t="s">
        <v>100</v>
      </c>
      <c r="S1246" s="102">
        <v>69129</v>
      </c>
      <c r="T1246"/>
    </row>
    <row r="1247" spans="1:20" s="57" customFormat="1" ht="15" customHeight="1" x14ac:dyDescent="0.3">
      <c r="A1247" s="166">
        <v>2023</v>
      </c>
      <c r="B1247" s="141">
        <v>251594</v>
      </c>
      <c r="C1247" s="141" t="s">
        <v>4091</v>
      </c>
      <c r="D1247" s="231" t="str">
        <f t="shared" si="39"/>
        <v>EL251594-ST</v>
      </c>
      <c r="E1247" s="142" t="s">
        <v>4092</v>
      </c>
      <c r="F1247" s="142" t="s">
        <v>488</v>
      </c>
      <c r="G1247" s="143" t="s">
        <v>2597</v>
      </c>
      <c r="H1247" s="244">
        <v>6.99</v>
      </c>
      <c r="I1247" s="159">
        <v>3</v>
      </c>
      <c r="J1247" s="159"/>
      <c r="K1247" s="160"/>
      <c r="L1247" s="161"/>
      <c r="M1247" s="162"/>
      <c r="N1247" s="159">
        <v>889851265567</v>
      </c>
      <c r="O1247" s="153" t="s">
        <v>324</v>
      </c>
      <c r="P1247" s="181" t="s">
        <v>4093</v>
      </c>
      <c r="Q1247" s="153" t="s">
        <v>4048</v>
      </c>
      <c r="R1247" s="153" t="s">
        <v>100</v>
      </c>
      <c r="S1247" s="102" t="e">
        <v>#N/A</v>
      </c>
      <c r="T1247"/>
    </row>
    <row r="1248" spans="1:20" s="57" customFormat="1" ht="15" customHeight="1" x14ac:dyDescent="0.3">
      <c r="A1248" s="166">
        <v>2022</v>
      </c>
      <c r="B1248" s="141">
        <v>251440</v>
      </c>
      <c r="C1248" s="141" t="s">
        <v>4106</v>
      </c>
      <c r="D1248" s="231" t="str">
        <f t="shared" si="39"/>
        <v>EL251440-ST</v>
      </c>
      <c r="E1248" s="142" t="s">
        <v>4107</v>
      </c>
      <c r="F1248" s="142" t="s">
        <v>488</v>
      </c>
      <c r="G1248" s="142" t="s">
        <v>2597</v>
      </c>
      <c r="H1248" s="244">
        <v>11.99</v>
      </c>
      <c r="I1248" s="159">
        <v>3</v>
      </c>
      <c r="J1248" s="159">
        <v>36</v>
      </c>
      <c r="K1248" s="160"/>
      <c r="L1248" s="161"/>
      <c r="M1248" s="162"/>
      <c r="N1248" s="159">
        <v>618480047301</v>
      </c>
      <c r="O1248" s="153" t="s">
        <v>98</v>
      </c>
      <c r="P1248" s="178" t="s">
        <v>4108</v>
      </c>
      <c r="Q1248" s="153" t="s">
        <v>4048</v>
      </c>
      <c r="R1248" s="153" t="s">
        <v>100</v>
      </c>
      <c r="S1248" s="102">
        <v>75504</v>
      </c>
      <c r="T1248"/>
    </row>
    <row r="1249" spans="1:20" s="57" customFormat="1" ht="15" customHeight="1" x14ac:dyDescent="0.3">
      <c r="A1249" s="166">
        <v>2004</v>
      </c>
      <c r="B1249" s="141">
        <v>250690</v>
      </c>
      <c r="C1249" s="141" t="s">
        <v>4079</v>
      </c>
      <c r="D1249" s="231" t="str">
        <f t="shared" si="39"/>
        <v>EL250690-ST</v>
      </c>
      <c r="E1249" s="142" t="s">
        <v>4080</v>
      </c>
      <c r="F1249" s="142" t="s">
        <v>488</v>
      </c>
      <c r="G1249" s="142" t="s">
        <v>2597</v>
      </c>
      <c r="H1249" s="244">
        <v>14.99</v>
      </c>
      <c r="I1249" s="159">
        <v>3</v>
      </c>
      <c r="J1249" s="159">
        <v>48</v>
      </c>
      <c r="K1249" s="160"/>
      <c r="L1249" s="161"/>
      <c r="M1249" s="162"/>
      <c r="N1249" s="159">
        <v>618480776126</v>
      </c>
      <c r="O1249" s="153" t="s">
        <v>104</v>
      </c>
      <c r="P1249" s="178" t="s">
        <v>4081</v>
      </c>
      <c r="Q1249" s="153" t="s">
        <v>4048</v>
      </c>
      <c r="R1249" s="153" t="s">
        <v>100</v>
      </c>
      <c r="S1249" s="102">
        <v>69059</v>
      </c>
      <c r="T1249"/>
    </row>
    <row r="1250" spans="1:20" s="57" customFormat="1" ht="15" customHeight="1" x14ac:dyDescent="0.3">
      <c r="A1250" s="166">
        <v>2005</v>
      </c>
      <c r="B1250" s="141">
        <v>250670</v>
      </c>
      <c r="C1250" s="141" t="s">
        <v>4055</v>
      </c>
      <c r="D1250" s="231" t="str">
        <f t="shared" si="39"/>
        <v>EL250670-ST</v>
      </c>
      <c r="E1250" s="142" t="s">
        <v>4056</v>
      </c>
      <c r="F1250" s="142" t="s">
        <v>488</v>
      </c>
      <c r="G1250" s="142" t="s">
        <v>2597</v>
      </c>
      <c r="H1250" s="244">
        <v>14.99</v>
      </c>
      <c r="I1250" s="159">
        <v>3</v>
      </c>
      <c r="J1250" s="159">
        <v>36</v>
      </c>
      <c r="K1250" s="160"/>
      <c r="L1250" s="161"/>
      <c r="M1250" s="162">
        <v>60</v>
      </c>
      <c r="N1250" s="159">
        <v>618480773927</v>
      </c>
      <c r="O1250" s="153" t="s">
        <v>104</v>
      </c>
      <c r="P1250" s="178" t="s">
        <v>4057</v>
      </c>
      <c r="Q1250" s="153" t="s">
        <v>4048</v>
      </c>
      <c r="R1250" s="153" t="s">
        <v>100</v>
      </c>
      <c r="S1250" s="102">
        <v>69058</v>
      </c>
      <c r="T1250"/>
    </row>
    <row r="1251" spans="1:20" ht="15" customHeight="1" x14ac:dyDescent="0.3">
      <c r="A1251" s="166">
        <v>2007</v>
      </c>
      <c r="B1251" s="141">
        <v>120400</v>
      </c>
      <c r="C1251" s="141" t="s">
        <v>4082</v>
      </c>
      <c r="D1251" s="231" t="str">
        <f t="shared" si="39"/>
        <v>EL120400-ST</v>
      </c>
      <c r="E1251" s="142" t="s">
        <v>4083</v>
      </c>
      <c r="F1251" s="142" t="s">
        <v>488</v>
      </c>
      <c r="G1251" s="142" t="s">
        <v>2597</v>
      </c>
      <c r="H1251" s="244">
        <v>4.5</v>
      </c>
      <c r="I1251" s="159">
        <v>3</v>
      </c>
      <c r="J1251" s="159">
        <v>96</v>
      </c>
      <c r="L1251" s="161"/>
      <c r="N1251" s="159">
        <v>618480772098</v>
      </c>
      <c r="O1251" s="153" t="s">
        <v>104</v>
      </c>
      <c r="P1251" s="178" t="s">
        <v>4084</v>
      </c>
      <c r="Q1251" s="153" t="s">
        <v>4048</v>
      </c>
      <c r="R1251" s="153" t="s">
        <v>100</v>
      </c>
      <c r="S1251" s="102">
        <v>68927</v>
      </c>
    </row>
    <row r="1252" spans="1:20" s="57" customFormat="1" ht="15" customHeight="1" x14ac:dyDescent="0.3">
      <c r="A1252" s="166">
        <v>2016</v>
      </c>
      <c r="B1252" s="141">
        <v>104523</v>
      </c>
      <c r="C1252" s="141" t="s">
        <v>4076</v>
      </c>
      <c r="D1252" s="231" t="str">
        <f t="shared" si="39"/>
        <v>EL104523-ST</v>
      </c>
      <c r="E1252" s="142" t="s">
        <v>4077</v>
      </c>
      <c r="F1252" s="142" t="s">
        <v>488</v>
      </c>
      <c r="G1252" s="142" t="s">
        <v>2597</v>
      </c>
      <c r="H1252" s="244">
        <v>6.75</v>
      </c>
      <c r="I1252" s="159">
        <v>3</v>
      </c>
      <c r="J1252" s="159">
        <v>48</v>
      </c>
      <c r="K1252" s="160"/>
      <c r="L1252" s="161"/>
      <c r="M1252" s="162"/>
      <c r="N1252" s="159">
        <v>618480034134</v>
      </c>
      <c r="O1252" s="153" t="s">
        <v>104</v>
      </c>
      <c r="P1252" s="178" t="s">
        <v>4078</v>
      </c>
      <c r="Q1252" s="153" t="s">
        <v>4048</v>
      </c>
      <c r="R1252" s="153" t="s">
        <v>100</v>
      </c>
      <c r="S1252" s="102">
        <v>68987</v>
      </c>
      <c r="T1252"/>
    </row>
    <row r="1253" spans="1:20" s="57" customFormat="1" ht="15" customHeight="1" x14ac:dyDescent="0.3">
      <c r="A1253" s="166">
        <v>2011</v>
      </c>
      <c r="B1253" s="141">
        <v>103400</v>
      </c>
      <c r="C1253" s="141" t="s">
        <v>4064</v>
      </c>
      <c r="D1253" s="231" t="str">
        <f t="shared" si="39"/>
        <v>EL103400-ST</v>
      </c>
      <c r="E1253" s="142" t="s">
        <v>4065</v>
      </c>
      <c r="F1253" s="142" t="s">
        <v>488</v>
      </c>
      <c r="G1253" s="142" t="s">
        <v>2597</v>
      </c>
      <c r="H1253" s="244">
        <v>5.75</v>
      </c>
      <c r="I1253" s="159">
        <v>3</v>
      </c>
      <c r="J1253" s="159">
        <v>96</v>
      </c>
      <c r="K1253" s="160"/>
      <c r="L1253" s="161"/>
      <c r="M1253" s="162"/>
      <c r="N1253" s="159">
        <v>618480001419</v>
      </c>
      <c r="O1253" s="153" t="s">
        <v>104</v>
      </c>
      <c r="P1253" s="178" t="s">
        <v>4066</v>
      </c>
      <c r="Q1253" s="153" t="s">
        <v>4048</v>
      </c>
      <c r="R1253" s="153" t="s">
        <v>100</v>
      </c>
      <c r="S1253" s="102">
        <v>68977</v>
      </c>
      <c r="T1253"/>
    </row>
    <row r="1254" spans="1:20" s="57" customFormat="1" ht="15" customHeight="1" x14ac:dyDescent="0.3">
      <c r="A1254" s="166">
        <v>2019</v>
      </c>
      <c r="B1254" s="141">
        <v>103108</v>
      </c>
      <c r="C1254" s="141" t="s">
        <v>4058</v>
      </c>
      <c r="D1254" s="231" t="str">
        <f t="shared" si="39"/>
        <v>EL103108-ST</v>
      </c>
      <c r="E1254" s="142" t="s">
        <v>4059</v>
      </c>
      <c r="F1254" s="142" t="s">
        <v>488</v>
      </c>
      <c r="G1254" s="142" t="s">
        <v>2597</v>
      </c>
      <c r="H1254" s="244">
        <v>6.25</v>
      </c>
      <c r="I1254" s="159">
        <v>3</v>
      </c>
      <c r="J1254" s="159">
        <v>96</v>
      </c>
      <c r="K1254" s="160"/>
      <c r="L1254" s="161"/>
      <c r="M1254" s="162">
        <v>42</v>
      </c>
      <c r="N1254" s="159">
        <v>618480040760</v>
      </c>
      <c r="O1254" s="153" t="s">
        <v>104</v>
      </c>
      <c r="P1254" s="178" t="s">
        <v>4060</v>
      </c>
      <c r="Q1254" s="153" t="s">
        <v>4048</v>
      </c>
      <c r="R1254" s="153" t="s">
        <v>100</v>
      </c>
      <c r="S1254" s="102">
        <v>68976</v>
      </c>
      <c r="T1254"/>
    </row>
    <row r="1255" spans="1:20" s="57" customFormat="1" ht="15" customHeight="1" x14ac:dyDescent="0.3">
      <c r="A1255" s="166">
        <v>2006</v>
      </c>
      <c r="B1255" s="141">
        <v>103000</v>
      </c>
      <c r="C1255" s="141" t="s">
        <v>4103</v>
      </c>
      <c r="D1255" s="231" t="str">
        <f t="shared" si="39"/>
        <v>EL103000-ST</v>
      </c>
      <c r="E1255" s="142" t="s">
        <v>4104</v>
      </c>
      <c r="F1255" s="142" t="s">
        <v>488</v>
      </c>
      <c r="G1255" s="142" t="s">
        <v>2597</v>
      </c>
      <c r="H1255" s="244">
        <v>4.5</v>
      </c>
      <c r="I1255" s="159">
        <v>3</v>
      </c>
      <c r="J1255" s="159">
        <v>192</v>
      </c>
      <c r="K1255" s="160"/>
      <c r="L1255" s="161"/>
      <c r="M1255" s="162"/>
      <c r="N1255" s="159">
        <v>618480773446</v>
      </c>
      <c r="O1255" s="153" t="s">
        <v>104</v>
      </c>
      <c r="P1255" s="178" t="s">
        <v>4105</v>
      </c>
      <c r="Q1255" s="153" t="s">
        <v>4048</v>
      </c>
      <c r="R1255" s="153" t="s">
        <v>100</v>
      </c>
      <c r="S1255" s="102">
        <v>3337</v>
      </c>
      <c r="T1255"/>
    </row>
    <row r="1256" spans="1:20" s="57" customFormat="1" ht="15" customHeight="1" x14ac:dyDescent="0.3">
      <c r="A1256" s="166">
        <v>2001</v>
      </c>
      <c r="B1256" s="141">
        <v>290850</v>
      </c>
      <c r="C1256" s="141" t="s">
        <v>4109</v>
      </c>
      <c r="D1256" s="231" t="str">
        <f t="shared" si="39"/>
        <v>EL290850-ST</v>
      </c>
      <c r="E1256" s="142" t="s">
        <v>4110</v>
      </c>
      <c r="F1256" s="142" t="s">
        <v>488</v>
      </c>
      <c r="G1256" s="142" t="s">
        <v>2597</v>
      </c>
      <c r="H1256" s="244">
        <v>12.5</v>
      </c>
      <c r="I1256" s="159">
        <v>3</v>
      </c>
      <c r="J1256" s="159">
        <v>48</v>
      </c>
      <c r="K1256" s="160"/>
      <c r="L1256" s="161"/>
      <c r="M1256" s="162">
        <v>61</v>
      </c>
      <c r="N1256" s="159">
        <v>618480864878</v>
      </c>
      <c r="O1256" s="153" t="s">
        <v>104</v>
      </c>
      <c r="P1256" s="178" t="s">
        <v>4111</v>
      </c>
      <c r="Q1256" s="153" t="s">
        <v>4112</v>
      </c>
      <c r="R1256" s="153" t="s">
        <v>100</v>
      </c>
      <c r="S1256" s="102">
        <v>3411</v>
      </c>
      <c r="T1256"/>
    </row>
    <row r="1257" spans="1:20" s="57" customFormat="1" ht="15" customHeight="1" x14ac:dyDescent="0.3">
      <c r="A1257" s="166">
        <v>2004</v>
      </c>
      <c r="B1257" s="141">
        <v>290830</v>
      </c>
      <c r="C1257" s="141" t="s">
        <v>4113</v>
      </c>
      <c r="D1257" s="231" t="str">
        <f t="shared" si="39"/>
        <v>EL290830-ST</v>
      </c>
      <c r="E1257" s="142" t="s">
        <v>4114</v>
      </c>
      <c r="F1257" s="142" t="s">
        <v>488</v>
      </c>
      <c r="G1257" s="142" t="s">
        <v>2597</v>
      </c>
      <c r="H1257" s="244">
        <v>11.99</v>
      </c>
      <c r="I1257" s="159">
        <v>3</v>
      </c>
      <c r="J1257" s="159">
        <v>18</v>
      </c>
      <c r="K1257" s="160"/>
      <c r="L1257" s="161"/>
      <c r="M1257" s="162"/>
      <c r="N1257" s="159">
        <v>618480752328</v>
      </c>
      <c r="O1257" s="153" t="s">
        <v>104</v>
      </c>
      <c r="P1257" s="178" t="s">
        <v>4115</v>
      </c>
      <c r="Q1257" s="153" t="s">
        <v>4112</v>
      </c>
      <c r="R1257" s="153" t="s">
        <v>100</v>
      </c>
      <c r="S1257" s="102">
        <v>68931</v>
      </c>
      <c r="T1257"/>
    </row>
    <row r="1258" spans="1:20" s="57" customFormat="1" ht="15" customHeight="1" x14ac:dyDescent="0.3">
      <c r="A1258" s="166">
        <v>2022</v>
      </c>
      <c r="B1258" s="141">
        <v>160131</v>
      </c>
      <c r="C1258" s="141" t="s">
        <v>4116</v>
      </c>
      <c r="D1258" s="231" t="str">
        <f t="shared" si="39"/>
        <v>EL160131-ST</v>
      </c>
      <c r="E1258" s="142" t="s">
        <v>4117</v>
      </c>
      <c r="F1258" s="142" t="s">
        <v>488</v>
      </c>
      <c r="G1258" s="142" t="s">
        <v>2597</v>
      </c>
      <c r="H1258" s="244">
        <v>13.99</v>
      </c>
      <c r="I1258" s="159">
        <v>3</v>
      </c>
      <c r="J1258" s="159">
        <v>96</v>
      </c>
      <c r="K1258" s="160"/>
      <c r="L1258" s="161"/>
      <c r="M1258" s="162"/>
      <c r="N1258" s="159">
        <v>618480047516</v>
      </c>
      <c r="O1258" s="153" t="s">
        <v>98</v>
      </c>
      <c r="P1258" s="178" t="s">
        <v>4118</v>
      </c>
      <c r="Q1258" s="153" t="s">
        <v>4112</v>
      </c>
      <c r="R1258" s="153" t="s">
        <v>100</v>
      </c>
      <c r="S1258" s="102">
        <v>80770</v>
      </c>
      <c r="T1258"/>
    </row>
    <row r="1259" spans="1:20" s="57" customFormat="1" ht="15" customHeight="1" x14ac:dyDescent="0.3">
      <c r="A1259" s="166">
        <v>2021</v>
      </c>
      <c r="B1259" s="141">
        <v>329330</v>
      </c>
      <c r="C1259" s="141" t="s">
        <v>4130</v>
      </c>
      <c r="D1259" s="231" t="str">
        <f t="shared" si="39"/>
        <v>EL329330-ST</v>
      </c>
      <c r="E1259" s="142" t="s">
        <v>4131</v>
      </c>
      <c r="F1259" s="142" t="s">
        <v>488</v>
      </c>
      <c r="G1259" s="142" t="s">
        <v>2597</v>
      </c>
      <c r="H1259" s="244">
        <v>5.75</v>
      </c>
      <c r="I1259" s="159">
        <v>6</v>
      </c>
      <c r="J1259" s="159">
        <v>288</v>
      </c>
      <c r="K1259" s="160"/>
      <c r="L1259" s="161"/>
      <c r="M1259" s="162"/>
      <c r="N1259" s="159">
        <v>618480742114</v>
      </c>
      <c r="O1259" s="153" t="s">
        <v>104</v>
      </c>
      <c r="P1259" s="178" t="s">
        <v>4132</v>
      </c>
      <c r="Q1259" s="153" t="s">
        <v>4123</v>
      </c>
      <c r="R1259" s="153" t="s">
        <v>100</v>
      </c>
      <c r="S1259" s="102">
        <v>72273</v>
      </c>
      <c r="T1259"/>
    </row>
    <row r="1260" spans="1:20" s="57" customFormat="1" ht="15" customHeight="1" x14ac:dyDescent="0.3">
      <c r="A1260" s="166">
        <v>2020</v>
      </c>
      <c r="B1260" s="141">
        <v>290781</v>
      </c>
      <c r="C1260" s="141" t="s">
        <v>4124</v>
      </c>
      <c r="D1260" s="231" t="str">
        <f t="shared" si="39"/>
        <v>EL290781-ST</v>
      </c>
      <c r="E1260" s="142" t="s">
        <v>4125</v>
      </c>
      <c r="F1260" s="142" t="s">
        <v>488</v>
      </c>
      <c r="G1260" s="142" t="s">
        <v>2597</v>
      </c>
      <c r="H1260" s="244">
        <v>6.75</v>
      </c>
      <c r="I1260" s="159">
        <v>3</v>
      </c>
      <c r="J1260" s="159">
        <v>48</v>
      </c>
      <c r="K1260" s="160"/>
      <c r="L1260" s="161"/>
      <c r="M1260" s="162"/>
      <c r="N1260" s="159">
        <v>618480133424</v>
      </c>
      <c r="O1260" s="153" t="s">
        <v>104</v>
      </c>
      <c r="P1260" s="178" t="s">
        <v>4126</v>
      </c>
      <c r="Q1260" s="153" t="s">
        <v>4123</v>
      </c>
      <c r="R1260" s="153" t="s">
        <v>100</v>
      </c>
      <c r="S1260" s="102">
        <v>68146</v>
      </c>
      <c r="T1260"/>
    </row>
    <row r="1261" spans="1:20" s="57" customFormat="1" ht="15" customHeight="1" x14ac:dyDescent="0.3">
      <c r="A1261" s="166">
        <v>2021</v>
      </c>
      <c r="B1261" s="141">
        <v>251411</v>
      </c>
      <c r="C1261" s="141" t="s">
        <v>4133</v>
      </c>
      <c r="D1261" s="231" t="str">
        <f t="shared" si="39"/>
        <v>EL251411-ST</v>
      </c>
      <c r="E1261" s="142" t="s">
        <v>4134</v>
      </c>
      <c r="F1261" s="142" t="s">
        <v>488</v>
      </c>
      <c r="G1261" s="142" t="s">
        <v>2597</v>
      </c>
      <c r="H1261" s="244">
        <v>11.99</v>
      </c>
      <c r="I1261" s="159">
        <v>3</v>
      </c>
      <c r="J1261" s="159">
        <v>48</v>
      </c>
      <c r="K1261" s="160"/>
      <c r="L1261" s="161"/>
      <c r="M1261" s="162"/>
      <c r="N1261" s="159">
        <v>618480044720</v>
      </c>
      <c r="O1261" s="153" t="s">
        <v>104</v>
      </c>
      <c r="P1261" s="178" t="s">
        <v>4135</v>
      </c>
      <c r="Q1261" s="153" t="s">
        <v>4123</v>
      </c>
      <c r="R1261" s="153" t="s">
        <v>100</v>
      </c>
      <c r="S1261" s="102">
        <v>70914</v>
      </c>
      <c r="T1261"/>
    </row>
    <row r="1262" spans="1:20" s="57" customFormat="1" ht="15" customHeight="1" x14ac:dyDescent="0.3">
      <c r="A1262" s="166">
        <v>2011</v>
      </c>
      <c r="B1262" s="141">
        <v>103800</v>
      </c>
      <c r="C1262" s="141" t="s">
        <v>4127</v>
      </c>
      <c r="D1262" s="231" t="str">
        <f t="shared" si="39"/>
        <v>EL103800-ST</v>
      </c>
      <c r="E1262" s="142" t="s">
        <v>4128</v>
      </c>
      <c r="F1262" s="142" t="s">
        <v>488</v>
      </c>
      <c r="G1262" s="142" t="s">
        <v>2597</v>
      </c>
      <c r="H1262" s="244">
        <v>6.25</v>
      </c>
      <c r="I1262" s="159">
        <v>3</v>
      </c>
      <c r="J1262" s="159">
        <v>48</v>
      </c>
      <c r="K1262" s="160"/>
      <c r="L1262" s="161"/>
      <c r="M1262" s="162"/>
      <c r="N1262" s="159">
        <v>618480001440</v>
      </c>
      <c r="O1262" s="153" t="s">
        <v>104</v>
      </c>
      <c r="P1262" s="178" t="s">
        <v>4129</v>
      </c>
      <c r="Q1262" s="153" t="s">
        <v>4123</v>
      </c>
      <c r="R1262" s="153" t="s">
        <v>100</v>
      </c>
      <c r="S1262" s="102">
        <v>68926</v>
      </c>
      <c r="T1262"/>
    </row>
    <row r="1263" spans="1:20" s="57" customFormat="1" ht="15" customHeight="1" x14ac:dyDescent="0.3">
      <c r="A1263" s="166">
        <v>2024</v>
      </c>
      <c r="B1263" s="141">
        <v>5165</v>
      </c>
      <c r="C1263" s="141" t="s">
        <v>4119</v>
      </c>
      <c r="D1263" s="231" t="str">
        <f t="shared" si="39"/>
        <v>FUN5165-ST</v>
      </c>
      <c r="E1263" s="142" t="s">
        <v>4120</v>
      </c>
      <c r="F1263" s="142" t="s">
        <v>4121</v>
      </c>
      <c r="G1263" s="142" t="s">
        <v>2738</v>
      </c>
      <c r="H1263" s="245">
        <v>15.75</v>
      </c>
      <c r="I1263" s="166">
        <v>3</v>
      </c>
      <c r="J1263" s="166"/>
      <c r="K1263" s="160"/>
      <c r="L1263" s="170"/>
      <c r="M1263" s="162"/>
      <c r="N1263" s="169">
        <v>889851285343</v>
      </c>
      <c r="O1263" s="153" t="s">
        <v>320</v>
      </c>
      <c r="P1263" s="181" t="s">
        <v>4122</v>
      </c>
      <c r="Q1263" s="153" t="s">
        <v>4123</v>
      </c>
      <c r="R1263" s="142" t="s">
        <v>161</v>
      </c>
      <c r="S1263" s="102"/>
      <c r="T1263"/>
    </row>
    <row r="1264" spans="1:20" s="57" customFormat="1" ht="15" customHeight="1" x14ac:dyDescent="0.3">
      <c r="A1264" s="166">
        <v>2023</v>
      </c>
      <c r="B1264" s="141">
        <v>5491</v>
      </c>
      <c r="C1264" s="140" t="s">
        <v>4140</v>
      </c>
      <c r="D1264" s="231" t="str">
        <f t="shared" si="39"/>
        <v>EL5491-ST</v>
      </c>
      <c r="E1264" s="142" t="s">
        <v>4141</v>
      </c>
      <c r="F1264" s="142" t="s">
        <v>488</v>
      </c>
      <c r="G1264" s="143" t="s">
        <v>2597</v>
      </c>
      <c r="H1264" s="244">
        <v>9.5</v>
      </c>
      <c r="I1264" s="159">
        <v>3</v>
      </c>
      <c r="J1264" s="159"/>
      <c r="K1264" s="160"/>
      <c r="L1264" s="161"/>
      <c r="M1264" s="162"/>
      <c r="N1264" s="159">
        <v>889851293645</v>
      </c>
      <c r="O1264" s="153" t="s">
        <v>150</v>
      </c>
      <c r="P1264" s="181" t="s">
        <v>4142</v>
      </c>
      <c r="Q1264" s="153" t="s">
        <v>4139</v>
      </c>
      <c r="R1264" s="153" t="s">
        <v>100</v>
      </c>
      <c r="S1264" s="33" t="e">
        <v>#N/A</v>
      </c>
      <c r="T1264"/>
    </row>
    <row r="1265" spans="1:20" s="57" customFormat="1" ht="15" customHeight="1" x14ac:dyDescent="0.3">
      <c r="A1265" s="166">
        <v>2007</v>
      </c>
      <c r="B1265" s="141">
        <v>290100</v>
      </c>
      <c r="C1265" s="141" t="s">
        <v>4136</v>
      </c>
      <c r="D1265" s="231" t="str">
        <f t="shared" si="39"/>
        <v>EL290100-ST</v>
      </c>
      <c r="E1265" s="142" t="s">
        <v>4137</v>
      </c>
      <c r="F1265" s="142" t="s">
        <v>488</v>
      </c>
      <c r="G1265" s="142" t="s">
        <v>2597</v>
      </c>
      <c r="H1265" s="244">
        <v>14.99</v>
      </c>
      <c r="I1265" s="159">
        <v>3</v>
      </c>
      <c r="J1265" s="159">
        <v>6</v>
      </c>
      <c r="K1265" s="160"/>
      <c r="L1265" s="161"/>
      <c r="M1265" s="162"/>
      <c r="N1265" s="159">
        <v>618480134100</v>
      </c>
      <c r="O1265" s="153" t="s">
        <v>104</v>
      </c>
      <c r="P1265" s="178" t="s">
        <v>4138</v>
      </c>
      <c r="Q1265" s="153" t="s">
        <v>4139</v>
      </c>
      <c r="R1265" s="153" t="s">
        <v>100</v>
      </c>
      <c r="S1265" s="102">
        <v>69090</v>
      </c>
      <c r="T1265"/>
    </row>
    <row r="1266" spans="1:20" s="57" customFormat="1" ht="15" customHeight="1" x14ac:dyDescent="0.3">
      <c r="A1266" s="166">
        <v>2023</v>
      </c>
      <c r="B1266" s="141">
        <v>251578</v>
      </c>
      <c r="C1266" s="141" t="s">
        <v>4143</v>
      </c>
      <c r="D1266" s="231" t="str">
        <f t="shared" si="39"/>
        <v>EL251578-ST</v>
      </c>
      <c r="E1266" s="142" t="s">
        <v>4144</v>
      </c>
      <c r="F1266" s="142" t="s">
        <v>488</v>
      </c>
      <c r="G1266" s="143" t="s">
        <v>2597</v>
      </c>
      <c r="H1266" s="244">
        <v>12.99</v>
      </c>
      <c r="I1266" s="159">
        <v>3</v>
      </c>
      <c r="J1266" s="159"/>
      <c r="K1266" s="160"/>
      <c r="L1266" s="161"/>
      <c r="M1266" s="162"/>
      <c r="N1266" s="159">
        <v>889851252031</v>
      </c>
      <c r="O1266" s="153" t="s">
        <v>308</v>
      </c>
      <c r="P1266" s="181" t="s">
        <v>4145</v>
      </c>
      <c r="Q1266" s="153" t="s">
        <v>4139</v>
      </c>
      <c r="R1266" s="153" t="s">
        <v>100</v>
      </c>
      <c r="S1266" s="33" t="e">
        <v>#N/A</v>
      </c>
      <c r="T1266"/>
    </row>
    <row r="1267" spans="1:20" ht="15" customHeight="1" x14ac:dyDescent="0.3">
      <c r="A1267" s="166">
        <v>2023</v>
      </c>
      <c r="B1267" s="141">
        <v>453138</v>
      </c>
      <c r="C1267" s="141" t="s">
        <v>4146</v>
      </c>
      <c r="D1267" s="231" t="str">
        <f t="shared" si="39"/>
        <v>EL453138-ST</v>
      </c>
      <c r="E1267" s="142" t="s">
        <v>4147</v>
      </c>
      <c r="F1267" s="142" t="s">
        <v>488</v>
      </c>
      <c r="G1267" s="143" t="s">
        <v>2597</v>
      </c>
      <c r="H1267" s="244">
        <v>15.75</v>
      </c>
      <c r="I1267" s="159">
        <v>3</v>
      </c>
      <c r="J1267" s="159"/>
      <c r="L1267" s="161"/>
      <c r="N1267" s="159">
        <v>889851220191</v>
      </c>
      <c r="O1267" s="153" t="s">
        <v>324</v>
      </c>
      <c r="P1267" s="181" t="s">
        <v>4148</v>
      </c>
      <c r="Q1267" s="153" t="s">
        <v>4149</v>
      </c>
      <c r="R1267" s="153" t="s">
        <v>100</v>
      </c>
      <c r="S1267" s="102" t="e">
        <v>#N/A</v>
      </c>
    </row>
    <row r="1268" spans="1:20" ht="15" customHeight="1" x14ac:dyDescent="0.3">
      <c r="A1268" s="166">
        <v>2023</v>
      </c>
      <c r="B1268" s="141">
        <v>453190</v>
      </c>
      <c r="C1268" s="141" t="s">
        <v>4150</v>
      </c>
      <c r="D1268" s="231" t="str">
        <f t="shared" si="39"/>
        <v>EL453190-ST</v>
      </c>
      <c r="E1268" s="142" t="s">
        <v>4151</v>
      </c>
      <c r="F1268" s="142" t="s">
        <v>488</v>
      </c>
      <c r="G1268" s="142" t="s">
        <v>2597</v>
      </c>
      <c r="H1268" s="244">
        <v>10.75</v>
      </c>
      <c r="I1268" s="159">
        <v>3</v>
      </c>
      <c r="J1268" s="159" t="s">
        <v>303</v>
      </c>
      <c r="L1268" s="161"/>
      <c r="N1268" s="159">
        <v>889851228555</v>
      </c>
      <c r="O1268" s="153" t="s">
        <v>104</v>
      </c>
      <c r="P1268" s="178" t="s">
        <v>4152</v>
      </c>
      <c r="Q1268" s="153" t="s">
        <v>4149</v>
      </c>
      <c r="R1268" s="153" t="s">
        <v>100</v>
      </c>
      <c r="S1268" s="102">
        <v>80853</v>
      </c>
    </row>
    <row r="1269" spans="1:20" ht="15" customHeight="1" x14ac:dyDescent="0.3">
      <c r="A1269" s="166">
        <v>2023</v>
      </c>
      <c r="B1269" s="141">
        <v>453136</v>
      </c>
      <c r="C1269" s="141" t="s">
        <v>4153</v>
      </c>
      <c r="D1269" s="231" t="str">
        <f t="shared" ref="D1269:D1289" si="40">HYPERLINK(P1269,C1269)</f>
        <v>EL453136-ST</v>
      </c>
      <c r="E1269" s="142" t="s">
        <v>4154</v>
      </c>
      <c r="F1269" s="142" t="s">
        <v>488</v>
      </c>
      <c r="G1269" s="143" t="s">
        <v>2597</v>
      </c>
      <c r="H1269" s="244">
        <v>15.75</v>
      </c>
      <c r="I1269" s="159">
        <v>1</v>
      </c>
      <c r="J1269" s="159">
        <v>48</v>
      </c>
      <c r="L1269" s="161"/>
      <c r="N1269" s="159">
        <v>889851220160</v>
      </c>
      <c r="O1269" s="153" t="s">
        <v>98</v>
      </c>
      <c r="P1269" s="178" t="s">
        <v>4155</v>
      </c>
      <c r="Q1269" s="153" t="s">
        <v>4149</v>
      </c>
      <c r="R1269" s="153" t="s">
        <v>100</v>
      </c>
      <c r="S1269" s="102">
        <v>80806</v>
      </c>
    </row>
    <row r="1270" spans="1:20" ht="15" customHeight="1" x14ac:dyDescent="0.3">
      <c r="A1270" s="166">
        <v>2021</v>
      </c>
      <c r="B1270" s="141">
        <v>324630</v>
      </c>
      <c r="C1270" s="141" t="s">
        <v>4156</v>
      </c>
      <c r="D1270" s="231" t="str">
        <f t="shared" si="40"/>
        <v>EL324630-ST</v>
      </c>
      <c r="E1270" s="142" t="s">
        <v>4157</v>
      </c>
      <c r="F1270" s="142" t="s">
        <v>488</v>
      </c>
      <c r="G1270" s="142" t="s">
        <v>2597</v>
      </c>
      <c r="H1270" s="244">
        <v>5.75</v>
      </c>
      <c r="I1270" s="159">
        <v>6</v>
      </c>
      <c r="J1270" s="159">
        <v>288</v>
      </c>
      <c r="L1270" s="161"/>
      <c r="N1270" s="159">
        <v>618480432312</v>
      </c>
      <c r="O1270" s="153" t="s">
        <v>104</v>
      </c>
      <c r="P1270" s="178" t="s">
        <v>4158</v>
      </c>
      <c r="Q1270" s="153" t="s">
        <v>4149</v>
      </c>
      <c r="R1270" s="153" t="s">
        <v>100</v>
      </c>
      <c r="S1270" s="102">
        <v>3440</v>
      </c>
    </row>
    <row r="1271" spans="1:20" ht="15" customHeight="1" x14ac:dyDescent="0.3">
      <c r="A1271" s="166">
        <v>2022</v>
      </c>
      <c r="B1271" s="141">
        <v>451204</v>
      </c>
      <c r="C1271" s="141" t="s">
        <v>4190</v>
      </c>
      <c r="D1271" s="231" t="str">
        <f t="shared" si="40"/>
        <v>EL451204-ST</v>
      </c>
      <c r="E1271" s="142" t="s">
        <v>4191</v>
      </c>
      <c r="F1271" s="142" t="s">
        <v>488</v>
      </c>
      <c r="G1271" s="142" t="s">
        <v>2597</v>
      </c>
      <c r="H1271" s="244">
        <v>14.99</v>
      </c>
      <c r="I1271" s="159">
        <v>3</v>
      </c>
      <c r="J1271" s="159">
        <v>48</v>
      </c>
      <c r="L1271" s="161"/>
      <c r="N1271" s="159">
        <v>618480044782</v>
      </c>
      <c r="O1271" s="153" t="s">
        <v>98</v>
      </c>
      <c r="P1271" s="178" t="s">
        <v>4192</v>
      </c>
      <c r="Q1271" s="153" t="s">
        <v>4162</v>
      </c>
      <c r="R1271" s="153" t="s">
        <v>100</v>
      </c>
      <c r="S1271" s="102">
        <v>78419</v>
      </c>
    </row>
    <row r="1272" spans="1:20" ht="15" customHeight="1" x14ac:dyDescent="0.3">
      <c r="A1272" s="166">
        <v>2018</v>
      </c>
      <c r="B1272" s="141">
        <v>444482</v>
      </c>
      <c r="C1272" s="141" t="s">
        <v>4166</v>
      </c>
      <c r="D1272" s="231" t="str">
        <f t="shared" si="40"/>
        <v>EL444482-ST</v>
      </c>
      <c r="E1272" s="142" t="s">
        <v>4167</v>
      </c>
      <c r="F1272" s="142" t="s">
        <v>488</v>
      </c>
      <c r="G1272" s="142" t="s">
        <v>2597</v>
      </c>
      <c r="H1272" s="244">
        <v>14.99</v>
      </c>
      <c r="I1272" s="159">
        <v>3</v>
      </c>
      <c r="J1272" s="159">
        <v>48</v>
      </c>
      <c r="L1272" s="161"/>
      <c r="M1272" s="162">
        <v>81</v>
      </c>
      <c r="N1272" s="159">
        <v>618480037883</v>
      </c>
      <c r="O1272" s="153" t="s">
        <v>104</v>
      </c>
      <c r="P1272" s="178" t="s">
        <v>4168</v>
      </c>
      <c r="Q1272" s="153" t="s">
        <v>4162</v>
      </c>
      <c r="R1272" s="153" t="s">
        <v>100</v>
      </c>
      <c r="S1272" s="102">
        <v>47007</v>
      </c>
    </row>
    <row r="1273" spans="1:20" ht="15" customHeight="1" x14ac:dyDescent="0.3">
      <c r="A1273" s="166">
        <v>2018</v>
      </c>
      <c r="B1273" s="141">
        <v>444465</v>
      </c>
      <c r="C1273" s="141" t="s">
        <v>4159</v>
      </c>
      <c r="D1273" s="231" t="str">
        <f t="shared" si="40"/>
        <v>EL444465-ST</v>
      </c>
      <c r="E1273" s="142" t="s">
        <v>4160</v>
      </c>
      <c r="F1273" s="142" t="s">
        <v>488</v>
      </c>
      <c r="G1273" s="142" t="s">
        <v>2597</v>
      </c>
      <c r="H1273" s="244">
        <v>14.99</v>
      </c>
      <c r="I1273" s="159">
        <v>3</v>
      </c>
      <c r="J1273" s="159">
        <v>48</v>
      </c>
      <c r="L1273" s="161"/>
      <c r="M1273" s="162">
        <v>94</v>
      </c>
      <c r="N1273" s="159">
        <v>618480037012</v>
      </c>
      <c r="O1273" s="153" t="s">
        <v>104</v>
      </c>
      <c r="P1273" s="178" t="s">
        <v>4161</v>
      </c>
      <c r="Q1273" s="153" t="s">
        <v>4162</v>
      </c>
      <c r="R1273" s="153" t="s">
        <v>100</v>
      </c>
      <c r="S1273" s="102">
        <v>69344</v>
      </c>
    </row>
    <row r="1274" spans="1:20" ht="15" customHeight="1" x14ac:dyDescent="0.3">
      <c r="A1274" s="166">
        <v>2017</v>
      </c>
      <c r="B1274" s="141">
        <v>444454</v>
      </c>
      <c r="C1274" s="141" t="s">
        <v>4169</v>
      </c>
      <c r="D1274" s="231" t="str">
        <f t="shared" si="40"/>
        <v>EL444454-ST</v>
      </c>
      <c r="E1274" s="142" t="s">
        <v>4170</v>
      </c>
      <c r="F1274" s="142" t="s">
        <v>488</v>
      </c>
      <c r="G1274" s="142" t="s">
        <v>2597</v>
      </c>
      <c r="H1274" s="244">
        <v>14.99</v>
      </c>
      <c r="I1274" s="159">
        <v>3</v>
      </c>
      <c r="J1274" s="159">
        <v>36</v>
      </c>
      <c r="L1274" s="161"/>
      <c r="M1274" s="162">
        <v>55</v>
      </c>
      <c r="N1274" s="159">
        <v>618480035247</v>
      </c>
      <c r="O1274" s="153" t="s">
        <v>104</v>
      </c>
      <c r="P1274" s="178" t="s">
        <v>4171</v>
      </c>
      <c r="Q1274" s="153" t="s">
        <v>4162</v>
      </c>
      <c r="R1274" s="153" t="s">
        <v>100</v>
      </c>
      <c r="S1274" s="102">
        <v>69343</v>
      </c>
    </row>
    <row r="1275" spans="1:20" ht="15" customHeight="1" x14ac:dyDescent="0.3">
      <c r="A1275" s="166">
        <v>2017</v>
      </c>
      <c r="B1275" s="141">
        <v>444453</v>
      </c>
      <c r="C1275" s="141" t="s">
        <v>4163</v>
      </c>
      <c r="D1275" s="231" t="str">
        <f t="shared" si="40"/>
        <v>EL444453-ST</v>
      </c>
      <c r="E1275" s="142" t="s">
        <v>4164</v>
      </c>
      <c r="F1275" s="142" t="s">
        <v>488</v>
      </c>
      <c r="G1275" s="142" t="s">
        <v>2597</v>
      </c>
      <c r="H1275" s="244">
        <v>14.99</v>
      </c>
      <c r="I1275" s="159">
        <v>3</v>
      </c>
      <c r="J1275" s="159">
        <v>18</v>
      </c>
      <c r="L1275" s="161"/>
      <c r="M1275" s="162">
        <v>83</v>
      </c>
      <c r="N1275" s="159">
        <v>618480035223</v>
      </c>
      <c r="O1275" s="153" t="s">
        <v>104</v>
      </c>
      <c r="P1275" s="178" t="s">
        <v>4165</v>
      </c>
      <c r="Q1275" s="153" t="s">
        <v>4162</v>
      </c>
      <c r="R1275" s="153" t="s">
        <v>100</v>
      </c>
      <c r="S1275" s="102">
        <v>47008</v>
      </c>
    </row>
    <row r="1276" spans="1:20" ht="15" customHeight="1" x14ac:dyDescent="0.3">
      <c r="A1276" s="166">
        <v>2023</v>
      </c>
      <c r="B1276" s="141">
        <v>251535</v>
      </c>
      <c r="C1276" s="141" t="s">
        <v>4178</v>
      </c>
      <c r="D1276" s="231" t="str">
        <f t="shared" si="40"/>
        <v>EL251535-ST</v>
      </c>
      <c r="E1276" s="142" t="s">
        <v>4179</v>
      </c>
      <c r="F1276" s="142" t="s">
        <v>488</v>
      </c>
      <c r="G1276" s="142" t="s">
        <v>2597</v>
      </c>
      <c r="H1276" s="244">
        <v>14.99</v>
      </c>
      <c r="I1276" s="159">
        <v>3</v>
      </c>
      <c r="J1276" s="159">
        <v>24</v>
      </c>
      <c r="L1276" s="161"/>
      <c r="N1276" s="159">
        <v>889851224427</v>
      </c>
      <c r="O1276" s="153" t="s">
        <v>104</v>
      </c>
      <c r="P1276" s="178" t="s">
        <v>4180</v>
      </c>
      <c r="Q1276" s="153" t="s">
        <v>4162</v>
      </c>
      <c r="R1276" s="153" t="s">
        <v>100</v>
      </c>
      <c r="S1276" s="102">
        <v>80785</v>
      </c>
    </row>
    <row r="1277" spans="1:20" ht="15" customHeight="1" x14ac:dyDescent="0.3">
      <c r="A1277" s="166">
        <v>2023</v>
      </c>
      <c r="B1277" s="141">
        <v>251522</v>
      </c>
      <c r="C1277" s="141" t="s">
        <v>4184</v>
      </c>
      <c r="D1277" s="231" t="str">
        <f t="shared" si="40"/>
        <v>EL251522-ST</v>
      </c>
      <c r="E1277" s="142" t="s">
        <v>4185</v>
      </c>
      <c r="F1277" s="142" t="s">
        <v>488</v>
      </c>
      <c r="G1277" s="142" t="s">
        <v>2597</v>
      </c>
      <c r="H1277" s="244">
        <v>14.99</v>
      </c>
      <c r="I1277" s="159">
        <v>3</v>
      </c>
      <c r="J1277" s="159">
        <v>24</v>
      </c>
      <c r="L1277" s="161"/>
      <c r="N1277" s="159">
        <v>889851220238</v>
      </c>
      <c r="O1277" s="153" t="s">
        <v>104</v>
      </c>
      <c r="P1277" s="178" t="s">
        <v>4186</v>
      </c>
      <c r="Q1277" s="153" t="s">
        <v>4162</v>
      </c>
      <c r="R1277" s="153" t="s">
        <v>100</v>
      </c>
      <c r="S1277" s="102" t="e">
        <v>#N/A</v>
      </c>
    </row>
    <row r="1278" spans="1:20" ht="15" customHeight="1" x14ac:dyDescent="0.3">
      <c r="A1278" s="166">
        <v>2022</v>
      </c>
      <c r="B1278" s="141">
        <v>251431</v>
      </c>
      <c r="C1278" s="141" t="s">
        <v>4175</v>
      </c>
      <c r="D1278" s="231" t="str">
        <f t="shared" si="40"/>
        <v>EL251431-ST</v>
      </c>
      <c r="E1278" s="142" t="s">
        <v>4176</v>
      </c>
      <c r="F1278" s="142" t="s">
        <v>488</v>
      </c>
      <c r="G1278" s="142" t="s">
        <v>2597</v>
      </c>
      <c r="H1278" s="244">
        <v>14.99</v>
      </c>
      <c r="I1278" s="159">
        <v>3</v>
      </c>
      <c r="J1278" s="159">
        <v>24</v>
      </c>
      <c r="L1278" s="161"/>
      <c r="N1278" s="159">
        <v>618480047042</v>
      </c>
      <c r="O1278" s="153" t="s">
        <v>98</v>
      </c>
      <c r="P1278" s="178" t="s">
        <v>4177</v>
      </c>
      <c r="Q1278" s="153" t="s">
        <v>4162</v>
      </c>
      <c r="R1278" s="153" t="s">
        <v>100</v>
      </c>
      <c r="S1278" s="102">
        <v>72639</v>
      </c>
    </row>
    <row r="1279" spans="1:20" ht="15" customHeight="1" x14ac:dyDescent="0.3">
      <c r="A1279" s="166">
        <v>2022</v>
      </c>
      <c r="B1279" s="141">
        <v>251429</v>
      </c>
      <c r="C1279" s="141" t="s">
        <v>4202</v>
      </c>
      <c r="D1279" s="231" t="str">
        <f t="shared" si="40"/>
        <v>EL251429-ST</v>
      </c>
      <c r="E1279" s="142" t="s">
        <v>4203</v>
      </c>
      <c r="F1279" s="142" t="s">
        <v>488</v>
      </c>
      <c r="G1279" s="142" t="s">
        <v>2597</v>
      </c>
      <c r="H1279" s="244">
        <v>14.99</v>
      </c>
      <c r="I1279" s="159">
        <v>3</v>
      </c>
      <c r="J1279" s="159">
        <v>36</v>
      </c>
      <c r="L1279" s="161"/>
      <c r="N1279" s="159">
        <v>618480047004</v>
      </c>
      <c r="O1279" s="153" t="s">
        <v>98</v>
      </c>
      <c r="P1279" s="178" t="s">
        <v>4204</v>
      </c>
      <c r="Q1279" s="153" t="s">
        <v>4162</v>
      </c>
      <c r="R1279" s="153" t="s">
        <v>100</v>
      </c>
      <c r="S1279" s="102">
        <v>77653</v>
      </c>
    </row>
    <row r="1280" spans="1:20" ht="15" customHeight="1" x14ac:dyDescent="0.3">
      <c r="A1280" s="166">
        <v>2021</v>
      </c>
      <c r="B1280" s="141">
        <v>251413</v>
      </c>
      <c r="C1280" s="141" t="s">
        <v>4181</v>
      </c>
      <c r="D1280" s="231" t="str">
        <f t="shared" si="40"/>
        <v>EL251413-ST</v>
      </c>
      <c r="E1280" s="142" t="s">
        <v>4182</v>
      </c>
      <c r="F1280" s="142" t="s">
        <v>488</v>
      </c>
      <c r="G1280" s="142" t="s">
        <v>2597</v>
      </c>
      <c r="H1280" s="244">
        <v>14.99</v>
      </c>
      <c r="I1280" s="159">
        <v>3</v>
      </c>
      <c r="J1280" s="159">
        <v>48</v>
      </c>
      <c r="L1280" s="161"/>
      <c r="N1280" s="159">
        <v>618480044904</v>
      </c>
      <c r="O1280" s="153" t="s">
        <v>104</v>
      </c>
      <c r="P1280" s="178" t="s">
        <v>4183</v>
      </c>
      <c r="Q1280" s="153" t="s">
        <v>4162</v>
      </c>
      <c r="R1280" s="153" t="s">
        <v>100</v>
      </c>
      <c r="S1280" s="102">
        <v>74773</v>
      </c>
    </row>
    <row r="1281" spans="1:19" ht="15" customHeight="1" x14ac:dyDescent="0.3">
      <c r="A1281" s="166">
        <v>2021</v>
      </c>
      <c r="B1281" s="141">
        <v>251405</v>
      </c>
      <c r="C1281" s="141" t="s">
        <v>4193</v>
      </c>
      <c r="D1281" s="231" t="str">
        <f t="shared" si="40"/>
        <v>EL251405-ST</v>
      </c>
      <c r="E1281" s="142" t="s">
        <v>4194</v>
      </c>
      <c r="F1281" s="142" t="s">
        <v>488</v>
      </c>
      <c r="G1281" s="142" t="s">
        <v>2597</v>
      </c>
      <c r="H1281" s="244">
        <v>14.99</v>
      </c>
      <c r="I1281" s="159">
        <v>3</v>
      </c>
      <c r="J1281" s="159">
        <v>48</v>
      </c>
      <c r="L1281" s="161"/>
      <c r="N1281" s="159">
        <v>618480044416</v>
      </c>
      <c r="O1281" s="153" t="s">
        <v>104</v>
      </c>
      <c r="P1281" s="178" t="s">
        <v>4195</v>
      </c>
      <c r="Q1281" s="153" t="s">
        <v>4162</v>
      </c>
      <c r="R1281" s="153" t="s">
        <v>100</v>
      </c>
      <c r="S1281" s="102">
        <v>71252</v>
      </c>
    </row>
    <row r="1282" spans="1:19" ht="15" customHeight="1" x14ac:dyDescent="0.3">
      <c r="A1282" s="166">
        <v>2021</v>
      </c>
      <c r="B1282" s="141">
        <v>251404</v>
      </c>
      <c r="C1282" s="141" t="s">
        <v>4205</v>
      </c>
      <c r="D1282" s="231" t="str">
        <f t="shared" si="40"/>
        <v>EL251404-ST</v>
      </c>
      <c r="E1282" s="142" t="s">
        <v>4206</v>
      </c>
      <c r="F1282" s="142" t="s">
        <v>488</v>
      </c>
      <c r="G1282" s="142" t="s">
        <v>2597</v>
      </c>
      <c r="H1282" s="244">
        <v>15.75</v>
      </c>
      <c r="I1282" s="159">
        <v>3</v>
      </c>
      <c r="J1282" s="159">
        <v>48</v>
      </c>
      <c r="L1282" s="161"/>
      <c r="N1282" s="159">
        <v>618480044409</v>
      </c>
      <c r="O1282" s="153" t="s">
        <v>4592</v>
      </c>
      <c r="P1282" s="178" t="s">
        <v>4207</v>
      </c>
      <c r="Q1282" s="153" t="s">
        <v>4162</v>
      </c>
      <c r="R1282" s="153" t="s">
        <v>138</v>
      </c>
      <c r="S1282" s="102">
        <v>85302</v>
      </c>
    </row>
    <row r="1283" spans="1:19" ht="15" customHeight="1" x14ac:dyDescent="0.3">
      <c r="A1283" s="166">
        <v>2017</v>
      </c>
      <c r="B1283" s="141">
        <v>250605</v>
      </c>
      <c r="C1283" s="141" t="s">
        <v>4199</v>
      </c>
      <c r="D1283" s="231" t="str">
        <f t="shared" si="40"/>
        <v>EL250605-ST</v>
      </c>
      <c r="E1283" s="142" t="s">
        <v>4200</v>
      </c>
      <c r="F1283" s="142" t="s">
        <v>488</v>
      </c>
      <c r="G1283" s="142" t="s">
        <v>2597</v>
      </c>
      <c r="H1283" s="244">
        <v>14.99</v>
      </c>
      <c r="I1283" s="159">
        <v>3</v>
      </c>
      <c r="J1283" s="159">
        <v>48</v>
      </c>
      <c r="L1283" s="161"/>
      <c r="N1283" s="159">
        <v>618480037111</v>
      </c>
      <c r="O1283" s="153" t="s">
        <v>104</v>
      </c>
      <c r="P1283" s="178" t="s">
        <v>4201</v>
      </c>
      <c r="Q1283" s="153" t="s">
        <v>4162</v>
      </c>
      <c r="R1283" s="153" t="s">
        <v>100</v>
      </c>
      <c r="S1283" s="102">
        <v>47006</v>
      </c>
    </row>
    <row r="1284" spans="1:19" ht="15" customHeight="1" x14ac:dyDescent="0.3">
      <c r="A1284" s="166">
        <v>2008</v>
      </c>
      <c r="B1284" s="141">
        <v>250600</v>
      </c>
      <c r="C1284" s="141" t="s">
        <v>4196</v>
      </c>
      <c r="D1284" s="231" t="str">
        <f t="shared" si="40"/>
        <v>EL250600-ST</v>
      </c>
      <c r="E1284" s="142" t="s">
        <v>4197</v>
      </c>
      <c r="F1284" s="142" t="s">
        <v>488</v>
      </c>
      <c r="G1284" s="142" t="s">
        <v>2597</v>
      </c>
      <c r="H1284" s="244">
        <v>14.99</v>
      </c>
      <c r="I1284" s="159">
        <v>3</v>
      </c>
      <c r="J1284" s="159">
        <v>48</v>
      </c>
      <c r="L1284" s="161"/>
      <c r="N1284" s="159">
        <v>618480873085</v>
      </c>
      <c r="O1284" s="153" t="s">
        <v>104</v>
      </c>
      <c r="P1284" s="178" t="s">
        <v>4198</v>
      </c>
      <c r="Q1284" s="153" t="s">
        <v>4162</v>
      </c>
      <c r="R1284" s="153" t="s">
        <v>100</v>
      </c>
      <c r="S1284" s="102">
        <v>33514</v>
      </c>
    </row>
    <row r="1285" spans="1:19" ht="15" customHeight="1" x14ac:dyDescent="0.3">
      <c r="A1285" s="166">
        <v>2017</v>
      </c>
      <c r="B1285" s="141">
        <v>130990</v>
      </c>
      <c r="C1285" s="141" t="s">
        <v>4172</v>
      </c>
      <c r="D1285" s="231" t="str">
        <f t="shared" si="40"/>
        <v>EL130990-ST</v>
      </c>
      <c r="E1285" s="142" t="s">
        <v>4173</v>
      </c>
      <c r="F1285" s="142" t="s">
        <v>488</v>
      </c>
      <c r="G1285" s="142" t="s">
        <v>2597</v>
      </c>
      <c r="H1285" s="244">
        <v>3.25</v>
      </c>
      <c r="I1285" s="159">
        <v>3</v>
      </c>
      <c r="J1285" s="159">
        <v>200</v>
      </c>
      <c r="L1285" s="161"/>
      <c r="N1285" s="159">
        <v>618480036398</v>
      </c>
      <c r="O1285" s="153" t="s">
        <v>104</v>
      </c>
      <c r="P1285" s="178" t="s">
        <v>4174</v>
      </c>
      <c r="Q1285" s="153" t="s">
        <v>4162</v>
      </c>
      <c r="R1285" s="153" t="s">
        <v>100</v>
      </c>
      <c r="S1285" s="102">
        <v>69006</v>
      </c>
    </row>
    <row r="1286" spans="1:19" ht="15" customHeight="1" x14ac:dyDescent="0.3">
      <c r="A1286" s="166">
        <v>2024</v>
      </c>
      <c r="B1286" s="141">
        <v>5724</v>
      </c>
      <c r="C1286" s="141" t="s">
        <v>4187</v>
      </c>
      <c r="D1286" s="231" t="str">
        <f t="shared" si="40"/>
        <v>EL5724-ST</v>
      </c>
      <c r="E1286" s="142" t="s">
        <v>4188</v>
      </c>
      <c r="F1286" s="142" t="s">
        <v>488</v>
      </c>
      <c r="G1286" s="142" t="s">
        <v>3254</v>
      </c>
      <c r="H1286" s="245">
        <v>14.99</v>
      </c>
      <c r="I1286" s="166">
        <v>3</v>
      </c>
      <c r="N1286" s="169">
        <v>889851300367</v>
      </c>
      <c r="O1286" s="153" t="s">
        <v>320</v>
      </c>
      <c r="P1286" s="181" t="s">
        <v>4189</v>
      </c>
      <c r="Q1286" s="153" t="s">
        <v>4162</v>
      </c>
      <c r="R1286" s="142" t="s">
        <v>161</v>
      </c>
    </row>
    <row r="1287" spans="1:19" ht="15" customHeight="1" x14ac:dyDescent="0.3">
      <c r="A1287" s="166">
        <v>2004</v>
      </c>
      <c r="B1287" s="141">
        <v>290632</v>
      </c>
      <c r="C1287" s="141" t="s">
        <v>4215</v>
      </c>
      <c r="D1287" s="231" t="str">
        <f t="shared" si="40"/>
        <v>EL290632-ST</v>
      </c>
      <c r="E1287" s="142" t="s">
        <v>4216</v>
      </c>
      <c r="F1287" s="142" t="s">
        <v>488</v>
      </c>
      <c r="G1287" s="142" t="s">
        <v>2597</v>
      </c>
      <c r="H1287" s="244">
        <v>12.5</v>
      </c>
      <c r="I1287" s="159">
        <v>3</v>
      </c>
      <c r="J1287" s="159">
        <v>36</v>
      </c>
      <c r="L1287" s="161"/>
      <c r="M1287" s="38">
        <v>3</v>
      </c>
      <c r="N1287" s="159">
        <v>618480992922</v>
      </c>
      <c r="O1287" s="153" t="s">
        <v>104</v>
      </c>
      <c r="P1287" s="178" t="s">
        <v>4217</v>
      </c>
      <c r="Q1287" s="153" t="s">
        <v>4211</v>
      </c>
      <c r="R1287" s="153" t="s">
        <v>100</v>
      </c>
      <c r="S1287" s="102">
        <v>69126</v>
      </c>
    </row>
    <row r="1288" spans="1:19" ht="15" customHeight="1" x14ac:dyDescent="0.3">
      <c r="A1288" s="166">
        <v>2001</v>
      </c>
      <c r="B1288" s="141">
        <v>290631</v>
      </c>
      <c r="C1288" s="141" t="s">
        <v>4208</v>
      </c>
      <c r="D1288" s="231" t="str">
        <f t="shared" si="40"/>
        <v>EL290631-ST</v>
      </c>
      <c r="E1288" s="142" t="s">
        <v>4209</v>
      </c>
      <c r="F1288" s="142" t="s">
        <v>488</v>
      </c>
      <c r="G1288" s="142" t="s">
        <v>2597</v>
      </c>
      <c r="H1288" s="244">
        <v>12.5</v>
      </c>
      <c r="I1288" s="159">
        <v>3</v>
      </c>
      <c r="J1288" s="159">
        <v>48</v>
      </c>
      <c r="L1288" s="161"/>
      <c r="M1288" s="162">
        <v>64</v>
      </c>
      <c r="N1288" s="159">
        <v>618480992427</v>
      </c>
      <c r="O1288" s="153" t="s">
        <v>104</v>
      </c>
      <c r="P1288" s="178" t="s">
        <v>4210</v>
      </c>
      <c r="Q1288" s="153" t="s">
        <v>4211</v>
      </c>
      <c r="R1288" s="153" t="s">
        <v>100</v>
      </c>
      <c r="S1288" s="102">
        <v>69125</v>
      </c>
    </row>
    <row r="1289" spans="1:19" ht="15" customHeight="1" x14ac:dyDescent="0.3">
      <c r="A1289" s="166">
        <v>2008</v>
      </c>
      <c r="B1289" s="141">
        <v>250381</v>
      </c>
      <c r="C1289" s="141" t="s">
        <v>4212</v>
      </c>
      <c r="D1289" s="231" t="str">
        <f t="shared" si="40"/>
        <v>EL250381-ST</v>
      </c>
      <c r="E1289" s="142" t="s">
        <v>4213</v>
      </c>
      <c r="F1289" s="142" t="s">
        <v>488</v>
      </c>
      <c r="G1289" s="142" t="s">
        <v>2597</v>
      </c>
      <c r="H1289" s="244">
        <v>15.75</v>
      </c>
      <c r="I1289" s="159">
        <v>3</v>
      </c>
      <c r="J1289" s="159">
        <v>36</v>
      </c>
      <c r="L1289" s="161"/>
      <c r="N1289" s="159">
        <v>618480992984</v>
      </c>
      <c r="O1289" s="153" t="s">
        <v>104</v>
      </c>
      <c r="P1289" s="178" t="s">
        <v>4214</v>
      </c>
      <c r="Q1289" s="153" t="s">
        <v>4211</v>
      </c>
      <c r="R1289" s="153" t="s">
        <v>100</v>
      </c>
      <c r="S1289" s="102">
        <v>69049</v>
      </c>
    </row>
    <row r="1290" spans="1:19" ht="15" customHeight="1" x14ac:dyDescent="0.3">
      <c r="A1290" s="229">
        <v>2025</v>
      </c>
      <c r="B1290" s="222" t="s">
        <v>4253</v>
      </c>
      <c r="C1290" s="222" t="s">
        <v>4254</v>
      </c>
      <c r="D1290" s="231" t="str">
        <f>HYPERLINK(Q1290,C1290)</f>
        <v>EL290221CH-ST</v>
      </c>
      <c r="E1290" s="32" t="s">
        <v>4255</v>
      </c>
      <c r="F1290" s="32" t="s">
        <v>488</v>
      </c>
      <c r="G1290" s="203" t="s">
        <v>3037</v>
      </c>
      <c r="H1290" s="236">
        <v>12.5</v>
      </c>
      <c r="I1290" s="207">
        <v>3</v>
      </c>
      <c r="J1290" s="33"/>
      <c r="K1290" s="33"/>
      <c r="L1290" s="205"/>
      <c r="M1290" s="206"/>
      <c r="N1290" s="38">
        <v>889851497937</v>
      </c>
      <c r="O1290" s="200" t="s">
        <v>104</v>
      </c>
      <c r="P1290" s="216" t="s">
        <v>4256</v>
      </c>
      <c r="Q1290" s="153" t="s">
        <v>4221</v>
      </c>
      <c r="R1290" s="201" t="s">
        <v>57</v>
      </c>
      <c r="S1290" s="32"/>
    </row>
    <row r="1291" spans="1:19" ht="15" customHeight="1" x14ac:dyDescent="0.3">
      <c r="A1291" s="166">
        <v>2009</v>
      </c>
      <c r="B1291" s="141">
        <v>250440</v>
      </c>
      <c r="C1291" s="141" t="s">
        <v>4250</v>
      </c>
      <c r="D1291" s="231" t="str">
        <f t="shared" ref="D1291:D1322" si="41">HYPERLINK(P1291,C1291)</f>
        <v>EL250440-ST</v>
      </c>
      <c r="E1291" s="142" t="s">
        <v>4251</v>
      </c>
      <c r="F1291" s="142" t="s">
        <v>488</v>
      </c>
      <c r="G1291" s="142" t="s">
        <v>2597</v>
      </c>
      <c r="H1291" s="244">
        <v>10.75</v>
      </c>
      <c r="I1291" s="159">
        <v>3</v>
      </c>
      <c r="J1291" s="159">
        <v>48</v>
      </c>
      <c r="L1291" s="161"/>
      <c r="N1291" s="159">
        <v>618480833973</v>
      </c>
      <c r="O1291" s="153" t="s">
        <v>104</v>
      </c>
      <c r="P1291" s="178" t="s">
        <v>4252</v>
      </c>
      <c r="Q1291" s="153" t="s">
        <v>4221</v>
      </c>
      <c r="R1291" s="153" t="s">
        <v>100</v>
      </c>
      <c r="S1291" s="102">
        <v>3385</v>
      </c>
    </row>
    <row r="1292" spans="1:19" ht="15" customHeight="1" x14ac:dyDescent="0.3">
      <c r="A1292" s="166">
        <v>2002</v>
      </c>
      <c r="B1292" s="141">
        <v>200220</v>
      </c>
      <c r="C1292" s="141" t="s">
        <v>4222</v>
      </c>
      <c r="D1292" s="231" t="str">
        <f t="shared" si="41"/>
        <v>EL200220-ST</v>
      </c>
      <c r="E1292" s="142" t="s">
        <v>4223</v>
      </c>
      <c r="F1292" s="142" t="s">
        <v>488</v>
      </c>
      <c r="G1292" s="142" t="s">
        <v>2597</v>
      </c>
      <c r="H1292" s="244">
        <v>14.99</v>
      </c>
      <c r="I1292" s="159">
        <v>3</v>
      </c>
      <c r="J1292" s="159">
        <v>48</v>
      </c>
      <c r="L1292" s="161"/>
      <c r="M1292" s="162">
        <v>49</v>
      </c>
      <c r="N1292" s="159">
        <v>618480553253</v>
      </c>
      <c r="O1292" s="153" t="s">
        <v>104</v>
      </c>
      <c r="P1292" s="178" t="s">
        <v>4224</v>
      </c>
      <c r="Q1292" s="153" t="s">
        <v>4221</v>
      </c>
      <c r="R1292" s="153" t="s">
        <v>100</v>
      </c>
      <c r="S1292" s="102">
        <v>69014</v>
      </c>
    </row>
    <row r="1293" spans="1:19" ht="15" customHeight="1" x14ac:dyDescent="0.3">
      <c r="A1293" s="166">
        <v>2002</v>
      </c>
      <c r="B1293" s="141">
        <v>200210</v>
      </c>
      <c r="C1293" s="141" t="s">
        <v>4218</v>
      </c>
      <c r="D1293" s="231" t="str">
        <f t="shared" si="41"/>
        <v>EL200210-ST</v>
      </c>
      <c r="E1293" s="142" t="s">
        <v>4219</v>
      </c>
      <c r="F1293" s="142" t="s">
        <v>488</v>
      </c>
      <c r="G1293" s="142" t="s">
        <v>2597</v>
      </c>
      <c r="H1293" s="244">
        <v>7.99</v>
      </c>
      <c r="I1293" s="159">
        <v>3</v>
      </c>
      <c r="J1293" s="159">
        <v>48</v>
      </c>
      <c r="L1293" s="161"/>
      <c r="M1293" s="162">
        <v>93</v>
      </c>
      <c r="N1293" s="159">
        <v>618480551358</v>
      </c>
      <c r="O1293" s="153" t="s">
        <v>104</v>
      </c>
      <c r="P1293" s="178" t="s">
        <v>4220</v>
      </c>
      <c r="Q1293" s="153" t="s">
        <v>4221</v>
      </c>
      <c r="R1293" s="153" t="s">
        <v>100</v>
      </c>
      <c r="S1293" s="102">
        <v>68928</v>
      </c>
    </row>
    <row r="1294" spans="1:19" ht="15" customHeight="1" x14ac:dyDescent="0.3">
      <c r="A1294" s="166">
        <v>2002</v>
      </c>
      <c r="B1294" s="141">
        <v>200190</v>
      </c>
      <c r="C1294" s="141" t="s">
        <v>4243</v>
      </c>
      <c r="D1294" s="231" t="str">
        <f t="shared" si="41"/>
        <v>EL200190-ST</v>
      </c>
      <c r="E1294" s="142" t="s">
        <v>4244</v>
      </c>
      <c r="F1294" s="142" t="s">
        <v>488</v>
      </c>
      <c r="G1294" s="142" t="s">
        <v>2597</v>
      </c>
      <c r="H1294" s="244">
        <v>9.5</v>
      </c>
      <c r="I1294" s="159">
        <v>3</v>
      </c>
      <c r="J1294" s="159">
        <v>48</v>
      </c>
      <c r="L1294" s="161"/>
      <c r="N1294" s="159">
        <v>618480854428</v>
      </c>
      <c r="O1294" s="153" t="s">
        <v>104</v>
      </c>
      <c r="P1294" s="178" t="s">
        <v>4245</v>
      </c>
      <c r="Q1294" s="153" t="s">
        <v>4221</v>
      </c>
      <c r="R1294" s="153" t="s">
        <v>100</v>
      </c>
      <c r="S1294" s="102">
        <v>69013</v>
      </c>
    </row>
    <row r="1295" spans="1:19" ht="15" customHeight="1" x14ac:dyDescent="0.3">
      <c r="A1295" s="166">
        <v>2001</v>
      </c>
      <c r="B1295" s="141">
        <v>200180</v>
      </c>
      <c r="C1295" s="141" t="s">
        <v>4240</v>
      </c>
      <c r="D1295" s="231" t="str">
        <f t="shared" si="41"/>
        <v>EL200180-ST</v>
      </c>
      <c r="E1295" s="142" t="s">
        <v>4241</v>
      </c>
      <c r="F1295" s="142" t="s">
        <v>488</v>
      </c>
      <c r="G1295" s="142" t="s">
        <v>2597</v>
      </c>
      <c r="H1295" s="244">
        <v>9.5</v>
      </c>
      <c r="I1295" s="159">
        <v>3</v>
      </c>
      <c r="J1295" s="159">
        <v>48</v>
      </c>
      <c r="L1295" s="161"/>
      <c r="N1295" s="159">
        <v>618480857269</v>
      </c>
      <c r="O1295" s="153" t="s">
        <v>104</v>
      </c>
      <c r="P1295" s="178" t="s">
        <v>4242</v>
      </c>
      <c r="Q1295" s="153" t="s">
        <v>4221</v>
      </c>
      <c r="R1295" s="153" t="s">
        <v>100</v>
      </c>
      <c r="S1295" s="102">
        <v>69099</v>
      </c>
    </row>
    <row r="1296" spans="1:19" ht="15" customHeight="1" x14ac:dyDescent="0.3">
      <c r="A1296" s="166">
        <v>2005</v>
      </c>
      <c r="B1296" s="141">
        <v>200170</v>
      </c>
      <c r="C1296" s="141" t="s">
        <v>4237</v>
      </c>
      <c r="D1296" s="231" t="str">
        <f t="shared" si="41"/>
        <v>EL200170-ST</v>
      </c>
      <c r="E1296" s="142" t="s">
        <v>4238</v>
      </c>
      <c r="F1296" s="142" t="s">
        <v>488</v>
      </c>
      <c r="G1296" s="142" t="s">
        <v>489</v>
      </c>
      <c r="H1296" s="244">
        <v>12.5</v>
      </c>
      <c r="I1296" s="159">
        <v>3</v>
      </c>
      <c r="J1296" s="159">
        <v>48</v>
      </c>
      <c r="L1296" s="161"/>
      <c r="N1296" s="159">
        <v>618480540253</v>
      </c>
      <c r="O1296" s="153" t="s">
        <v>104</v>
      </c>
      <c r="P1296" s="178" t="s">
        <v>4239</v>
      </c>
      <c r="Q1296" s="153" t="s">
        <v>4221</v>
      </c>
      <c r="R1296" s="153" t="s">
        <v>100</v>
      </c>
      <c r="S1296" s="102">
        <v>3356</v>
      </c>
    </row>
    <row r="1297" spans="1:19" ht="15" customHeight="1" x14ac:dyDescent="0.3">
      <c r="A1297" s="166">
        <v>2005</v>
      </c>
      <c r="B1297" s="141">
        <v>200160</v>
      </c>
      <c r="C1297" s="141" t="s">
        <v>4234</v>
      </c>
      <c r="D1297" s="231" t="str">
        <f t="shared" si="41"/>
        <v>EL200160-ST</v>
      </c>
      <c r="E1297" s="142" t="s">
        <v>4235</v>
      </c>
      <c r="F1297" s="142" t="s">
        <v>488</v>
      </c>
      <c r="G1297" s="142" t="s">
        <v>489</v>
      </c>
      <c r="H1297" s="244">
        <v>12.5</v>
      </c>
      <c r="I1297" s="159">
        <v>3</v>
      </c>
      <c r="J1297" s="159">
        <v>48</v>
      </c>
      <c r="L1297" s="161"/>
      <c r="N1297" s="159">
        <v>618480540154</v>
      </c>
      <c r="O1297" s="153" t="s">
        <v>104</v>
      </c>
      <c r="P1297" s="178" t="s">
        <v>4236</v>
      </c>
      <c r="Q1297" s="153" t="s">
        <v>4221</v>
      </c>
      <c r="R1297" s="153" t="s">
        <v>100</v>
      </c>
      <c r="S1297" s="102">
        <v>3355</v>
      </c>
    </row>
    <row r="1298" spans="1:19" ht="15" customHeight="1" x14ac:dyDescent="0.3">
      <c r="A1298" s="166">
        <v>2003</v>
      </c>
      <c r="B1298" s="141">
        <v>200110</v>
      </c>
      <c r="C1298" s="141" t="s">
        <v>4231</v>
      </c>
      <c r="D1298" s="231" t="str">
        <f t="shared" si="41"/>
        <v>EL200110-ST</v>
      </c>
      <c r="E1298" s="142" t="s">
        <v>4232</v>
      </c>
      <c r="F1298" s="142" t="s">
        <v>488</v>
      </c>
      <c r="G1298" s="142" t="s">
        <v>2597</v>
      </c>
      <c r="H1298" s="244">
        <v>14.99</v>
      </c>
      <c r="I1298" s="159">
        <v>3</v>
      </c>
      <c r="J1298" s="159">
        <v>36</v>
      </c>
      <c r="L1298" s="161"/>
      <c r="N1298" s="159">
        <v>618480339659</v>
      </c>
      <c r="O1298" s="153" t="s">
        <v>104</v>
      </c>
      <c r="P1298" s="178" t="s">
        <v>4233</v>
      </c>
      <c r="Q1298" s="153" t="s">
        <v>4221</v>
      </c>
      <c r="R1298" s="153" t="s">
        <v>100</v>
      </c>
      <c r="S1298" s="102">
        <v>3354</v>
      </c>
    </row>
    <row r="1299" spans="1:19" ht="15" customHeight="1" x14ac:dyDescent="0.3">
      <c r="A1299" s="166">
        <v>2024</v>
      </c>
      <c r="B1299" s="141">
        <v>200100</v>
      </c>
      <c r="C1299" s="141" t="s">
        <v>4246</v>
      </c>
      <c r="D1299" s="231" t="str">
        <f t="shared" si="41"/>
        <v>EL200100-ST</v>
      </c>
      <c r="E1299" s="142" t="s">
        <v>4247</v>
      </c>
      <c r="F1299" s="142" t="s">
        <v>488</v>
      </c>
      <c r="G1299" s="142" t="s">
        <v>3141</v>
      </c>
      <c r="H1299" s="245">
        <v>12.99</v>
      </c>
      <c r="I1299" s="166">
        <v>3</v>
      </c>
      <c r="N1299" s="169">
        <v>618480336153</v>
      </c>
      <c r="O1299" s="153" t="s">
        <v>4248</v>
      </c>
      <c r="P1299" s="181" t="s">
        <v>4249</v>
      </c>
      <c r="Q1299" s="153" t="s">
        <v>4221</v>
      </c>
      <c r="R1299" s="142" t="s">
        <v>161</v>
      </c>
    </row>
    <row r="1300" spans="1:19" ht="15" customHeight="1" x14ac:dyDescent="0.3">
      <c r="A1300" s="166">
        <v>2002</v>
      </c>
      <c r="B1300" s="141">
        <v>200040</v>
      </c>
      <c r="C1300" s="141" t="s">
        <v>4228</v>
      </c>
      <c r="D1300" s="231" t="str">
        <f t="shared" si="41"/>
        <v>EL200040-ST</v>
      </c>
      <c r="E1300" s="142" t="s">
        <v>4229</v>
      </c>
      <c r="F1300" s="142" t="s">
        <v>488</v>
      </c>
      <c r="G1300" s="142" t="s">
        <v>2597</v>
      </c>
      <c r="H1300" s="244">
        <v>9.5</v>
      </c>
      <c r="I1300" s="159">
        <v>3</v>
      </c>
      <c r="J1300" s="159">
        <v>36</v>
      </c>
      <c r="L1300" s="161"/>
      <c r="N1300" s="159">
        <v>618480856224</v>
      </c>
      <c r="O1300" s="153" t="s">
        <v>104</v>
      </c>
      <c r="P1300" s="178" t="s">
        <v>4230</v>
      </c>
      <c r="Q1300" s="153" t="s">
        <v>4221</v>
      </c>
      <c r="R1300" s="153" t="s">
        <v>100</v>
      </c>
      <c r="S1300" s="102">
        <v>69098</v>
      </c>
    </row>
    <row r="1301" spans="1:19" ht="15" customHeight="1" x14ac:dyDescent="0.3">
      <c r="A1301" s="166">
        <v>2006</v>
      </c>
      <c r="B1301" s="141">
        <v>200010</v>
      </c>
      <c r="C1301" s="141" t="s">
        <v>4225</v>
      </c>
      <c r="D1301" s="231" t="str">
        <f t="shared" si="41"/>
        <v>EL200010-ST</v>
      </c>
      <c r="E1301" s="142" t="s">
        <v>4226</v>
      </c>
      <c r="F1301" s="142" t="s">
        <v>488</v>
      </c>
      <c r="G1301" s="142" t="s">
        <v>2597</v>
      </c>
      <c r="H1301" s="244">
        <v>9.5</v>
      </c>
      <c r="I1301" s="159">
        <v>3</v>
      </c>
      <c r="J1301" s="159">
        <v>48</v>
      </c>
      <c r="L1301" s="161"/>
      <c r="N1301" s="159">
        <v>618480314250</v>
      </c>
      <c r="O1301" s="153" t="s">
        <v>104</v>
      </c>
      <c r="P1301" s="178" t="s">
        <v>4227</v>
      </c>
      <c r="Q1301" s="153" t="s">
        <v>4221</v>
      </c>
      <c r="R1301" s="153" t="s">
        <v>100</v>
      </c>
      <c r="S1301" s="102">
        <v>18193</v>
      </c>
    </row>
    <row r="1302" spans="1:19" ht="15" customHeight="1" x14ac:dyDescent="0.3">
      <c r="A1302" s="166">
        <v>2023</v>
      </c>
      <c r="B1302" s="141">
        <v>568000</v>
      </c>
      <c r="C1302" s="140" t="s">
        <v>4285</v>
      </c>
      <c r="D1302" s="231" t="str">
        <f t="shared" si="41"/>
        <v>EL568000-ST</v>
      </c>
      <c r="E1302" s="142" t="s">
        <v>4286</v>
      </c>
      <c r="F1302" s="142" t="s">
        <v>488</v>
      </c>
      <c r="G1302" s="143" t="s">
        <v>2597</v>
      </c>
      <c r="H1302" s="244">
        <v>9.5</v>
      </c>
      <c r="I1302" s="159">
        <v>3</v>
      </c>
      <c r="J1302" s="159"/>
      <c r="L1302" s="161"/>
      <c r="N1302" s="159">
        <v>889851251928</v>
      </c>
      <c r="O1302" s="153" t="s">
        <v>324</v>
      </c>
      <c r="P1302" s="181" t="s">
        <v>3455</v>
      </c>
      <c r="Q1302" s="153" t="s">
        <v>4260</v>
      </c>
      <c r="R1302" s="153" t="s">
        <v>100</v>
      </c>
      <c r="S1302" s="102" t="e">
        <v>#N/A</v>
      </c>
    </row>
    <row r="1303" spans="1:19" ht="15" customHeight="1" x14ac:dyDescent="0.3">
      <c r="A1303" s="166">
        <v>2011</v>
      </c>
      <c r="B1303" s="141">
        <v>530330</v>
      </c>
      <c r="C1303" s="141" t="s">
        <v>4282</v>
      </c>
      <c r="D1303" s="231" t="str">
        <f t="shared" si="41"/>
        <v>EL530330-ST</v>
      </c>
      <c r="E1303" s="142" t="s">
        <v>4283</v>
      </c>
      <c r="F1303" s="142" t="s">
        <v>488</v>
      </c>
      <c r="G1303" s="142" t="s">
        <v>2597</v>
      </c>
      <c r="H1303" s="244">
        <v>8.25</v>
      </c>
      <c r="I1303" s="159">
        <v>3</v>
      </c>
      <c r="J1303" s="159">
        <v>144</v>
      </c>
      <c r="L1303" s="161"/>
      <c r="N1303" s="159">
        <v>618480142006</v>
      </c>
      <c r="O1303" s="153" t="s">
        <v>104</v>
      </c>
      <c r="P1303" s="178" t="s">
        <v>4284</v>
      </c>
      <c r="Q1303" s="153" t="s">
        <v>4260</v>
      </c>
      <c r="R1303" s="153" t="s">
        <v>100</v>
      </c>
      <c r="S1303" s="102">
        <v>14775</v>
      </c>
    </row>
    <row r="1304" spans="1:19" ht="15" customHeight="1" x14ac:dyDescent="0.3">
      <c r="A1304" s="166">
        <v>2022</v>
      </c>
      <c r="B1304" s="141">
        <v>451387</v>
      </c>
      <c r="C1304" s="141" t="s">
        <v>4317</v>
      </c>
      <c r="D1304" s="231" t="str">
        <f t="shared" si="41"/>
        <v>EL451387-ST</v>
      </c>
      <c r="E1304" s="142" t="s">
        <v>4318</v>
      </c>
      <c r="F1304" s="142" t="s">
        <v>488</v>
      </c>
      <c r="G1304" s="142" t="s">
        <v>2597</v>
      </c>
      <c r="H1304" s="244">
        <v>19.989999999999998</v>
      </c>
      <c r="I1304" s="159">
        <v>3</v>
      </c>
      <c r="J1304" s="159">
        <v>24</v>
      </c>
      <c r="L1304" s="161"/>
      <c r="N1304" s="159">
        <v>618480048063</v>
      </c>
      <c r="O1304" s="153" t="s">
        <v>98</v>
      </c>
      <c r="P1304" s="178" t="s">
        <v>4319</v>
      </c>
      <c r="Q1304" s="153" t="s">
        <v>4260</v>
      </c>
      <c r="R1304" s="153" t="s">
        <v>100</v>
      </c>
      <c r="S1304" s="102">
        <v>77000</v>
      </c>
    </row>
    <row r="1305" spans="1:19" ht="15" customHeight="1" x14ac:dyDescent="0.3">
      <c r="A1305" s="166">
        <v>2022</v>
      </c>
      <c r="B1305" s="141">
        <v>451385</v>
      </c>
      <c r="C1305" s="141" t="s">
        <v>4314</v>
      </c>
      <c r="D1305" s="231" t="str">
        <f t="shared" si="41"/>
        <v>EL451385-ST</v>
      </c>
      <c r="E1305" s="142" t="s">
        <v>4315</v>
      </c>
      <c r="F1305" s="142" t="s">
        <v>488</v>
      </c>
      <c r="G1305" s="142" t="s">
        <v>2597</v>
      </c>
      <c r="H1305" s="244">
        <v>9.99</v>
      </c>
      <c r="I1305" s="159">
        <v>3</v>
      </c>
      <c r="J1305" s="159">
        <v>36</v>
      </c>
      <c r="L1305" s="161"/>
      <c r="N1305" s="159">
        <v>618480047257</v>
      </c>
      <c r="O1305" s="153" t="s">
        <v>98</v>
      </c>
      <c r="P1305" s="178" t="s">
        <v>4316</v>
      </c>
      <c r="Q1305" s="153" t="s">
        <v>4260</v>
      </c>
      <c r="R1305" s="153" t="s">
        <v>100</v>
      </c>
      <c r="S1305" s="102">
        <v>75014</v>
      </c>
    </row>
    <row r="1306" spans="1:19" ht="15" customHeight="1" x14ac:dyDescent="0.3">
      <c r="A1306" s="166">
        <v>2022</v>
      </c>
      <c r="B1306" s="141">
        <v>451384</v>
      </c>
      <c r="C1306" s="141" t="s">
        <v>4320</v>
      </c>
      <c r="D1306" s="231" t="str">
        <f t="shared" si="41"/>
        <v>EL451384-ST</v>
      </c>
      <c r="E1306" s="142" t="s">
        <v>4321</v>
      </c>
      <c r="F1306" s="142" t="s">
        <v>488</v>
      </c>
      <c r="G1306" s="142" t="s">
        <v>2597</v>
      </c>
      <c r="H1306" s="244">
        <v>26.99</v>
      </c>
      <c r="I1306" s="159">
        <v>3</v>
      </c>
      <c r="J1306" s="159">
        <v>18</v>
      </c>
      <c r="L1306" s="161"/>
      <c r="N1306" s="159">
        <v>618480047240</v>
      </c>
      <c r="O1306" s="153" t="s">
        <v>98</v>
      </c>
      <c r="P1306" s="178" t="s">
        <v>4322</v>
      </c>
      <c r="Q1306" s="153" t="s">
        <v>4260</v>
      </c>
      <c r="R1306" s="153" t="s">
        <v>100</v>
      </c>
      <c r="S1306" s="102">
        <v>77001</v>
      </c>
    </row>
    <row r="1307" spans="1:19" ht="15" customHeight="1" x14ac:dyDescent="0.3">
      <c r="A1307" s="166">
        <v>2014</v>
      </c>
      <c r="B1307" s="141">
        <v>290223</v>
      </c>
      <c r="C1307" s="141" t="s">
        <v>4308</v>
      </c>
      <c r="D1307" s="231" t="str">
        <f t="shared" si="41"/>
        <v>EL290223-ST</v>
      </c>
      <c r="E1307" s="142" t="s">
        <v>4309</v>
      </c>
      <c r="F1307" s="142" t="s">
        <v>488</v>
      </c>
      <c r="G1307" s="142" t="s">
        <v>2597</v>
      </c>
      <c r="H1307" s="244">
        <v>6.75</v>
      </c>
      <c r="I1307" s="159">
        <v>3</v>
      </c>
      <c r="J1307" s="159">
        <v>36</v>
      </c>
      <c r="L1307" s="161"/>
      <c r="N1307" s="159">
        <v>618480014075</v>
      </c>
      <c r="O1307" s="153" t="s">
        <v>104</v>
      </c>
      <c r="P1307" s="178" t="s">
        <v>4310</v>
      </c>
      <c r="Q1307" s="153" t="s">
        <v>4260</v>
      </c>
      <c r="R1307" s="153" t="s">
        <v>100</v>
      </c>
      <c r="S1307" s="102">
        <v>23292</v>
      </c>
    </row>
    <row r="1308" spans="1:19" ht="15" customHeight="1" x14ac:dyDescent="0.3">
      <c r="A1308" s="166">
        <v>2003</v>
      </c>
      <c r="B1308" s="141">
        <v>290221</v>
      </c>
      <c r="C1308" s="141" t="s">
        <v>4329</v>
      </c>
      <c r="D1308" s="231" t="str">
        <f t="shared" si="41"/>
        <v>EL290221-ST</v>
      </c>
      <c r="E1308" s="142" t="s">
        <v>4330</v>
      </c>
      <c r="F1308" s="142" t="s">
        <v>488</v>
      </c>
      <c r="G1308" s="142" t="s">
        <v>2597</v>
      </c>
      <c r="H1308" s="244">
        <v>12.99</v>
      </c>
      <c r="I1308" s="159">
        <v>3</v>
      </c>
      <c r="J1308" s="159">
        <v>48</v>
      </c>
      <c r="L1308" s="161"/>
      <c r="M1308" s="38">
        <v>1</v>
      </c>
      <c r="N1308" s="159">
        <v>618480854749</v>
      </c>
      <c r="O1308" s="153" t="s">
        <v>104</v>
      </c>
      <c r="P1308" s="178" t="s">
        <v>4331</v>
      </c>
      <c r="Q1308" s="153" t="s">
        <v>4260</v>
      </c>
      <c r="R1308" s="153" t="s">
        <v>100</v>
      </c>
      <c r="S1308" s="102">
        <v>3396</v>
      </c>
    </row>
    <row r="1309" spans="1:19" ht="15" customHeight="1" x14ac:dyDescent="0.3">
      <c r="A1309" s="166">
        <v>2004</v>
      </c>
      <c r="B1309" s="141">
        <v>290210</v>
      </c>
      <c r="C1309" s="141" t="s">
        <v>4257</v>
      </c>
      <c r="D1309" s="231" t="str">
        <f t="shared" si="41"/>
        <v>EL290210-ST</v>
      </c>
      <c r="E1309" s="142" t="s">
        <v>4258</v>
      </c>
      <c r="F1309" s="142" t="s">
        <v>488</v>
      </c>
      <c r="G1309" s="142" t="s">
        <v>2597</v>
      </c>
      <c r="H1309" s="244">
        <v>14.5</v>
      </c>
      <c r="I1309" s="159">
        <v>3</v>
      </c>
      <c r="J1309" s="159">
        <v>48</v>
      </c>
      <c r="L1309" s="161"/>
      <c r="M1309" s="162">
        <v>72</v>
      </c>
      <c r="N1309" s="159">
        <v>618480324327</v>
      </c>
      <c r="O1309" s="153" t="s">
        <v>104</v>
      </c>
      <c r="P1309" s="178" t="s">
        <v>4259</v>
      </c>
      <c r="Q1309" s="153" t="s">
        <v>4260</v>
      </c>
      <c r="R1309" s="153" t="s">
        <v>100</v>
      </c>
      <c r="S1309" s="102">
        <v>18170</v>
      </c>
    </row>
    <row r="1310" spans="1:19" ht="15" customHeight="1" x14ac:dyDescent="0.3">
      <c r="A1310" s="166">
        <v>2008</v>
      </c>
      <c r="B1310" s="141">
        <v>290110</v>
      </c>
      <c r="C1310" s="141" t="s">
        <v>4323</v>
      </c>
      <c r="D1310" s="231" t="str">
        <f t="shared" si="41"/>
        <v>EL290110-ST</v>
      </c>
      <c r="E1310" s="142" t="s">
        <v>4324</v>
      </c>
      <c r="F1310" s="142" t="s">
        <v>488</v>
      </c>
      <c r="G1310" s="142" t="s">
        <v>2597</v>
      </c>
      <c r="H1310" s="244">
        <v>17.989999999999998</v>
      </c>
      <c r="I1310" s="159">
        <v>3</v>
      </c>
      <c r="J1310" s="159">
        <v>12</v>
      </c>
      <c r="L1310" s="161"/>
      <c r="M1310" s="38">
        <v>7</v>
      </c>
      <c r="N1310" s="159">
        <v>618480251128</v>
      </c>
      <c r="O1310" s="153" t="s">
        <v>104</v>
      </c>
      <c r="P1310" s="178" t="s">
        <v>4325</v>
      </c>
      <c r="Q1310" s="153" t="s">
        <v>4260</v>
      </c>
      <c r="R1310" s="153" t="s">
        <v>100</v>
      </c>
      <c r="S1310" s="102">
        <v>3393</v>
      </c>
    </row>
    <row r="1311" spans="1:19" ht="15" customHeight="1" x14ac:dyDescent="0.3">
      <c r="A1311" s="166">
        <v>2022</v>
      </c>
      <c r="B1311" s="141">
        <v>251446</v>
      </c>
      <c r="C1311" s="141" t="s">
        <v>4302</v>
      </c>
      <c r="D1311" s="231" t="str">
        <f t="shared" si="41"/>
        <v>EL251446-ST</v>
      </c>
      <c r="E1311" s="142" t="s">
        <v>4303</v>
      </c>
      <c r="F1311" s="142" t="s">
        <v>488</v>
      </c>
      <c r="G1311" s="142" t="s">
        <v>2597</v>
      </c>
      <c r="H1311" s="244">
        <v>14.99</v>
      </c>
      <c r="I1311" s="159">
        <v>3</v>
      </c>
      <c r="J1311" s="159">
        <v>48</v>
      </c>
      <c r="L1311" s="161"/>
      <c r="N1311" s="159">
        <v>618480047479</v>
      </c>
      <c r="O1311" s="153" t="s">
        <v>98</v>
      </c>
      <c r="P1311" s="178" t="s">
        <v>4304</v>
      </c>
      <c r="Q1311" s="153" t="s">
        <v>4260</v>
      </c>
      <c r="R1311" s="153" t="s">
        <v>100</v>
      </c>
      <c r="S1311" s="102">
        <v>78286</v>
      </c>
    </row>
    <row r="1312" spans="1:19" ht="15" customHeight="1" x14ac:dyDescent="0.3">
      <c r="A1312" s="166">
        <v>2021</v>
      </c>
      <c r="B1312" s="141">
        <v>251445</v>
      </c>
      <c r="C1312" s="141" t="s">
        <v>4305</v>
      </c>
      <c r="D1312" s="231" t="str">
        <f t="shared" si="41"/>
        <v>EL251445-ST</v>
      </c>
      <c r="E1312" s="142" t="s">
        <v>4306</v>
      </c>
      <c r="F1312" s="142" t="s">
        <v>488</v>
      </c>
      <c r="G1312" s="142" t="s">
        <v>2597</v>
      </c>
      <c r="H1312" s="244">
        <v>9.99</v>
      </c>
      <c r="I1312" s="159">
        <v>3</v>
      </c>
      <c r="J1312" s="159">
        <v>48</v>
      </c>
      <c r="L1312" s="163"/>
      <c r="N1312" s="159">
        <v>618480047455</v>
      </c>
      <c r="O1312" s="153" t="s">
        <v>98</v>
      </c>
      <c r="P1312" s="180" t="s">
        <v>4307</v>
      </c>
      <c r="Q1312" s="153" t="s">
        <v>4260</v>
      </c>
      <c r="R1312" s="153" t="s">
        <v>100</v>
      </c>
      <c r="S1312" s="33">
        <v>72636</v>
      </c>
    </row>
    <row r="1313" spans="1:19" ht="15" customHeight="1" x14ac:dyDescent="0.3">
      <c r="A1313" s="166">
        <v>2021</v>
      </c>
      <c r="B1313" s="141">
        <v>251419</v>
      </c>
      <c r="C1313" s="141" t="s">
        <v>4296</v>
      </c>
      <c r="D1313" s="231" t="str">
        <f t="shared" si="41"/>
        <v>EL251419-ST</v>
      </c>
      <c r="E1313" s="142" t="s">
        <v>4297</v>
      </c>
      <c r="F1313" s="142" t="s">
        <v>488</v>
      </c>
      <c r="G1313" s="142" t="s">
        <v>2597</v>
      </c>
      <c r="H1313" s="244">
        <v>10.99</v>
      </c>
      <c r="I1313" s="159">
        <v>3</v>
      </c>
      <c r="J1313" s="159">
        <v>36</v>
      </c>
      <c r="L1313" s="161"/>
      <c r="N1313" s="159">
        <v>618480045857</v>
      </c>
      <c r="O1313" s="153" t="s">
        <v>104</v>
      </c>
      <c r="P1313" s="178" t="s">
        <v>4298</v>
      </c>
      <c r="Q1313" s="153" t="s">
        <v>4260</v>
      </c>
      <c r="R1313" s="153" t="s">
        <v>100</v>
      </c>
      <c r="S1313" s="102">
        <v>71136</v>
      </c>
    </row>
    <row r="1314" spans="1:19" ht="15" customHeight="1" x14ac:dyDescent="0.3">
      <c r="A1314" s="166">
        <v>2022</v>
      </c>
      <c r="B1314" s="141">
        <v>251408</v>
      </c>
      <c r="C1314" s="141" t="s">
        <v>4293</v>
      </c>
      <c r="D1314" s="231" t="str">
        <f t="shared" si="41"/>
        <v>EL251408-ST</v>
      </c>
      <c r="E1314" s="142" t="s">
        <v>4294</v>
      </c>
      <c r="F1314" s="142" t="s">
        <v>488</v>
      </c>
      <c r="G1314" s="142" t="s">
        <v>2597</v>
      </c>
      <c r="H1314" s="244">
        <v>9.99</v>
      </c>
      <c r="I1314" s="159">
        <v>3</v>
      </c>
      <c r="J1314" s="159">
        <v>48</v>
      </c>
      <c r="L1314" s="161"/>
      <c r="N1314" s="159">
        <v>618480044676</v>
      </c>
      <c r="O1314" s="153" t="s">
        <v>98</v>
      </c>
      <c r="P1314" s="178" t="s">
        <v>4295</v>
      </c>
      <c r="Q1314" s="153" t="s">
        <v>4260</v>
      </c>
      <c r="R1314" s="153" t="s">
        <v>100</v>
      </c>
      <c r="S1314" s="102">
        <v>74786</v>
      </c>
    </row>
    <row r="1315" spans="1:19" ht="15" customHeight="1" x14ac:dyDescent="0.3">
      <c r="A1315" s="166">
        <v>2021</v>
      </c>
      <c r="B1315" s="141">
        <v>251407</v>
      </c>
      <c r="C1315" s="141" t="s">
        <v>4311</v>
      </c>
      <c r="D1315" s="231" t="str">
        <f t="shared" si="41"/>
        <v>EL251407-ST</v>
      </c>
      <c r="E1315" s="142" t="s">
        <v>4312</v>
      </c>
      <c r="F1315" s="142" t="s">
        <v>488</v>
      </c>
      <c r="G1315" s="142" t="s">
        <v>2597</v>
      </c>
      <c r="H1315" s="244">
        <v>11.99</v>
      </c>
      <c r="I1315" s="159">
        <v>3</v>
      </c>
      <c r="J1315" s="159">
        <v>36</v>
      </c>
      <c r="L1315" s="161"/>
      <c r="N1315" s="159">
        <v>618480044669</v>
      </c>
      <c r="O1315" s="153" t="s">
        <v>104</v>
      </c>
      <c r="P1315" s="178" t="s">
        <v>4313</v>
      </c>
      <c r="Q1315" s="153" t="s">
        <v>4260</v>
      </c>
      <c r="R1315" s="153" t="s">
        <v>100</v>
      </c>
      <c r="S1315" s="102">
        <v>71248</v>
      </c>
    </row>
    <row r="1316" spans="1:19" ht="15" customHeight="1" x14ac:dyDescent="0.3">
      <c r="A1316" s="166">
        <v>2021</v>
      </c>
      <c r="B1316" s="141">
        <v>251406</v>
      </c>
      <c r="C1316" s="141" t="s">
        <v>4299</v>
      </c>
      <c r="D1316" s="231" t="str">
        <f t="shared" si="41"/>
        <v>EL251406-ST</v>
      </c>
      <c r="E1316" s="142" t="s">
        <v>4300</v>
      </c>
      <c r="F1316" s="142" t="s">
        <v>488</v>
      </c>
      <c r="G1316" s="142" t="s">
        <v>2597</v>
      </c>
      <c r="H1316" s="244">
        <v>11.99</v>
      </c>
      <c r="I1316" s="159">
        <v>3</v>
      </c>
      <c r="J1316" s="159">
        <v>36</v>
      </c>
      <c r="L1316" s="161"/>
      <c r="N1316" s="159">
        <v>618480044621</v>
      </c>
      <c r="O1316" s="153" t="s">
        <v>104</v>
      </c>
      <c r="P1316" s="178" t="s">
        <v>4301</v>
      </c>
      <c r="Q1316" s="153" t="s">
        <v>4260</v>
      </c>
      <c r="R1316" s="153" t="s">
        <v>100</v>
      </c>
      <c r="S1316" s="102">
        <v>71134</v>
      </c>
    </row>
    <row r="1317" spans="1:19" ht="15" customHeight="1" x14ac:dyDescent="0.3">
      <c r="A1317" s="166">
        <v>2011</v>
      </c>
      <c r="B1317" s="141">
        <v>153230</v>
      </c>
      <c r="C1317" s="141" t="s">
        <v>4276</v>
      </c>
      <c r="D1317" s="231" t="str">
        <f t="shared" si="41"/>
        <v>EL153230-ST</v>
      </c>
      <c r="E1317" s="142" t="s">
        <v>4277</v>
      </c>
      <c r="F1317" s="142" t="s">
        <v>488</v>
      </c>
      <c r="G1317" s="142" t="s">
        <v>2597</v>
      </c>
      <c r="H1317" s="244">
        <v>7.5</v>
      </c>
      <c r="I1317" s="159">
        <v>3</v>
      </c>
      <c r="J1317" s="159">
        <v>144</v>
      </c>
      <c r="L1317" s="161"/>
      <c r="N1317" s="159">
        <v>618480145168</v>
      </c>
      <c r="O1317" s="153" t="s">
        <v>104</v>
      </c>
      <c r="P1317" s="178" t="s">
        <v>4278</v>
      </c>
      <c r="Q1317" s="153" t="s">
        <v>4260</v>
      </c>
      <c r="R1317" s="153" t="s">
        <v>100</v>
      </c>
      <c r="S1317" s="102">
        <v>18194</v>
      </c>
    </row>
    <row r="1318" spans="1:19" ht="15" customHeight="1" x14ac:dyDescent="0.3">
      <c r="A1318" s="166">
        <v>2016</v>
      </c>
      <c r="B1318" s="141">
        <v>143030</v>
      </c>
      <c r="C1318" s="141" t="s">
        <v>4273</v>
      </c>
      <c r="D1318" s="231" t="str">
        <f t="shared" si="41"/>
        <v>EL143030-ST</v>
      </c>
      <c r="E1318" s="142" t="s">
        <v>4274</v>
      </c>
      <c r="F1318" s="142" t="s">
        <v>488</v>
      </c>
      <c r="G1318" s="142" t="s">
        <v>2597</v>
      </c>
      <c r="H1318" s="244">
        <v>7.5</v>
      </c>
      <c r="I1318" s="159">
        <v>3</v>
      </c>
      <c r="J1318" s="159">
        <v>144</v>
      </c>
      <c r="L1318" s="161"/>
      <c r="N1318" s="159">
        <v>618480145250</v>
      </c>
      <c r="O1318" s="153" t="s">
        <v>104</v>
      </c>
      <c r="P1318" s="178" t="s">
        <v>4275</v>
      </c>
      <c r="Q1318" s="153" t="s">
        <v>4260</v>
      </c>
      <c r="R1318" s="153" t="s">
        <v>100</v>
      </c>
      <c r="S1318" s="102">
        <v>69009</v>
      </c>
    </row>
    <row r="1319" spans="1:19" ht="15" customHeight="1" x14ac:dyDescent="0.3">
      <c r="A1319" s="166">
        <v>2011</v>
      </c>
      <c r="B1319" s="141">
        <v>142430</v>
      </c>
      <c r="C1319" s="141" t="s">
        <v>4270</v>
      </c>
      <c r="D1319" s="231" t="str">
        <f t="shared" si="41"/>
        <v>EL142430-ST</v>
      </c>
      <c r="E1319" s="142" t="s">
        <v>4271</v>
      </c>
      <c r="F1319" s="142" t="s">
        <v>488</v>
      </c>
      <c r="G1319" s="142" t="s">
        <v>2597</v>
      </c>
      <c r="H1319" s="244">
        <v>7.5</v>
      </c>
      <c r="I1319" s="159">
        <v>3</v>
      </c>
      <c r="J1319" s="159">
        <v>144</v>
      </c>
      <c r="L1319" s="161"/>
      <c r="N1319" s="159">
        <v>618480145137</v>
      </c>
      <c r="O1319" s="153" t="s">
        <v>104</v>
      </c>
      <c r="P1319" s="178" t="s">
        <v>4272</v>
      </c>
      <c r="Q1319" s="153" t="s">
        <v>4260</v>
      </c>
      <c r="R1319" s="153" t="s">
        <v>100</v>
      </c>
      <c r="S1319" s="102">
        <v>69008</v>
      </c>
    </row>
    <row r="1320" spans="1:19" ht="15" customHeight="1" x14ac:dyDescent="0.3">
      <c r="A1320" s="166">
        <v>2011</v>
      </c>
      <c r="B1320" s="141">
        <v>140830</v>
      </c>
      <c r="C1320" s="141" t="s">
        <v>4267</v>
      </c>
      <c r="D1320" s="231" t="str">
        <f t="shared" si="41"/>
        <v>EL140830-ST</v>
      </c>
      <c r="E1320" s="142" t="s">
        <v>4268</v>
      </c>
      <c r="F1320" s="142" t="s">
        <v>488</v>
      </c>
      <c r="G1320" s="142" t="s">
        <v>2597</v>
      </c>
      <c r="H1320" s="244">
        <v>7.5</v>
      </c>
      <c r="I1320" s="159">
        <v>3</v>
      </c>
      <c r="J1320" s="159">
        <v>144</v>
      </c>
      <c r="L1320" s="161"/>
      <c r="N1320" s="159">
        <v>55431418238</v>
      </c>
      <c r="O1320" s="153" t="s">
        <v>104</v>
      </c>
      <c r="P1320" s="178" t="s">
        <v>4269</v>
      </c>
      <c r="Q1320" s="153" t="s">
        <v>4260</v>
      </c>
      <c r="R1320" s="153" t="s">
        <v>100</v>
      </c>
      <c r="S1320" s="102">
        <v>69007</v>
      </c>
    </row>
    <row r="1321" spans="1:19" ht="15" customHeight="1" x14ac:dyDescent="0.3">
      <c r="A1321" s="166">
        <v>2011</v>
      </c>
      <c r="B1321" s="141">
        <v>112330</v>
      </c>
      <c r="C1321" s="141" t="s">
        <v>4290</v>
      </c>
      <c r="D1321" s="231" t="str">
        <f t="shared" si="41"/>
        <v>EL112330-ST</v>
      </c>
      <c r="E1321" s="142" t="s">
        <v>4291</v>
      </c>
      <c r="F1321" s="142" t="s">
        <v>488</v>
      </c>
      <c r="G1321" s="142" t="s">
        <v>2597</v>
      </c>
      <c r="H1321" s="244">
        <v>17.989999999999998</v>
      </c>
      <c r="I1321" s="159">
        <v>3</v>
      </c>
      <c r="J1321" s="159">
        <v>12</v>
      </c>
      <c r="L1321" s="161"/>
      <c r="N1321" s="159">
        <v>55431913917</v>
      </c>
      <c r="O1321" s="153" t="s">
        <v>104</v>
      </c>
      <c r="P1321" s="178" t="s">
        <v>4292</v>
      </c>
      <c r="Q1321" s="153" t="s">
        <v>4260</v>
      </c>
      <c r="R1321" s="153" t="s">
        <v>100</v>
      </c>
      <c r="S1321" s="102">
        <v>3341</v>
      </c>
    </row>
    <row r="1322" spans="1:19" ht="15" customHeight="1" x14ac:dyDescent="0.3">
      <c r="A1322" s="166">
        <v>2011</v>
      </c>
      <c r="B1322" s="141">
        <v>111730</v>
      </c>
      <c r="C1322" s="141" t="s">
        <v>4287</v>
      </c>
      <c r="D1322" s="231" t="str">
        <f t="shared" si="41"/>
        <v>EL111730-ST</v>
      </c>
      <c r="E1322" s="142" t="s">
        <v>4288</v>
      </c>
      <c r="F1322" s="142" t="s">
        <v>488</v>
      </c>
      <c r="G1322" s="142" t="s">
        <v>2597</v>
      </c>
      <c r="H1322" s="244">
        <v>14.99</v>
      </c>
      <c r="I1322" s="159">
        <v>3</v>
      </c>
      <c r="J1322" s="159">
        <v>60</v>
      </c>
      <c r="L1322" s="161"/>
      <c r="N1322" s="159">
        <v>55431718819</v>
      </c>
      <c r="O1322" s="153" t="s">
        <v>104</v>
      </c>
      <c r="P1322" s="178" t="s">
        <v>4289</v>
      </c>
      <c r="Q1322" s="153" t="s">
        <v>4260</v>
      </c>
      <c r="R1322" s="153" t="s">
        <v>100</v>
      </c>
      <c r="S1322" s="102">
        <v>14754</v>
      </c>
    </row>
    <row r="1323" spans="1:19" ht="15" customHeight="1" x14ac:dyDescent="0.3">
      <c r="A1323" s="166">
        <v>2011</v>
      </c>
      <c r="B1323" s="141">
        <v>111330</v>
      </c>
      <c r="C1323" s="141" t="s">
        <v>4279</v>
      </c>
      <c r="D1323" s="231" t="str">
        <f t="shared" ref="D1323:D1354" si="42">HYPERLINK(P1323,C1323)</f>
        <v>EL111330-ST</v>
      </c>
      <c r="E1323" s="142" t="s">
        <v>4280</v>
      </c>
      <c r="F1323" s="142" t="s">
        <v>488</v>
      </c>
      <c r="G1323" s="142" t="s">
        <v>2597</v>
      </c>
      <c r="H1323" s="244">
        <v>24.99</v>
      </c>
      <c r="I1323" s="159">
        <v>3</v>
      </c>
      <c r="J1323" s="159">
        <v>20</v>
      </c>
      <c r="L1323" s="161"/>
      <c r="M1323" s="38">
        <v>15</v>
      </c>
      <c r="N1323" s="159">
        <v>55431933014</v>
      </c>
      <c r="O1323" s="153" t="s">
        <v>104</v>
      </c>
      <c r="P1323" s="178" t="s">
        <v>4281</v>
      </c>
      <c r="Q1323" s="153" t="s">
        <v>4260</v>
      </c>
      <c r="R1323" s="153" t="s">
        <v>100</v>
      </c>
      <c r="S1323" s="102">
        <v>69004</v>
      </c>
    </row>
    <row r="1324" spans="1:19" ht="15" customHeight="1" x14ac:dyDescent="0.3">
      <c r="A1324" s="166">
        <v>2011</v>
      </c>
      <c r="B1324" s="141">
        <v>111130</v>
      </c>
      <c r="C1324" s="141" t="s">
        <v>4326</v>
      </c>
      <c r="D1324" s="231" t="str">
        <f t="shared" si="42"/>
        <v>EL111130-ST</v>
      </c>
      <c r="E1324" s="142" t="s">
        <v>4327</v>
      </c>
      <c r="F1324" s="142" t="s">
        <v>488</v>
      </c>
      <c r="G1324" s="142" t="s">
        <v>2597</v>
      </c>
      <c r="H1324" s="244">
        <v>9.5</v>
      </c>
      <c r="I1324" s="159">
        <v>3</v>
      </c>
      <c r="J1324" s="159">
        <v>216</v>
      </c>
      <c r="L1324" s="161"/>
      <c r="M1324" s="38">
        <v>5</v>
      </c>
      <c r="N1324" s="159">
        <v>55431727316</v>
      </c>
      <c r="O1324" s="153" t="s">
        <v>104</v>
      </c>
      <c r="P1324" s="178" t="s">
        <v>4328</v>
      </c>
      <c r="Q1324" s="153" t="s">
        <v>4260</v>
      </c>
      <c r="R1324" s="153" t="s">
        <v>100</v>
      </c>
      <c r="S1324" s="102">
        <v>69003</v>
      </c>
    </row>
    <row r="1325" spans="1:19" ht="15" customHeight="1" x14ac:dyDescent="0.3">
      <c r="A1325" s="166">
        <v>2011</v>
      </c>
      <c r="B1325" s="141">
        <v>110830</v>
      </c>
      <c r="C1325" s="141" t="s">
        <v>4264</v>
      </c>
      <c r="D1325" s="231" t="str">
        <f t="shared" si="42"/>
        <v>EL110830-ST</v>
      </c>
      <c r="E1325" s="142" t="s">
        <v>4265</v>
      </c>
      <c r="F1325" s="142" t="s">
        <v>488</v>
      </c>
      <c r="G1325" s="142" t="s">
        <v>2597</v>
      </c>
      <c r="H1325" s="244">
        <v>24.99</v>
      </c>
      <c r="I1325" s="159">
        <v>3</v>
      </c>
      <c r="J1325" s="159">
        <v>20</v>
      </c>
      <c r="L1325" s="161"/>
      <c r="M1325" s="38">
        <v>17</v>
      </c>
      <c r="N1325" s="159">
        <v>55431942016</v>
      </c>
      <c r="O1325" s="153" t="s">
        <v>104</v>
      </c>
      <c r="P1325" s="178" t="s">
        <v>4266</v>
      </c>
      <c r="Q1325" s="153" t="s">
        <v>4260</v>
      </c>
      <c r="R1325" s="153" t="s">
        <v>100</v>
      </c>
      <c r="S1325" s="102">
        <v>14753</v>
      </c>
    </row>
    <row r="1326" spans="1:19" ht="15" customHeight="1" x14ac:dyDescent="0.3">
      <c r="A1326" s="166">
        <v>2011</v>
      </c>
      <c r="B1326" s="141">
        <v>110130</v>
      </c>
      <c r="C1326" s="141" t="s">
        <v>4261</v>
      </c>
      <c r="D1326" s="231" t="str">
        <f t="shared" si="42"/>
        <v>EL110130-ST</v>
      </c>
      <c r="E1326" s="142" t="s">
        <v>4262</v>
      </c>
      <c r="F1326" s="142" t="s">
        <v>488</v>
      </c>
      <c r="G1326" s="142" t="s">
        <v>2597</v>
      </c>
      <c r="H1326" s="244">
        <v>8.25</v>
      </c>
      <c r="I1326" s="159">
        <v>3</v>
      </c>
      <c r="J1326" s="159">
        <v>216</v>
      </c>
      <c r="L1326" s="161"/>
      <c r="M1326" s="162">
        <v>25</v>
      </c>
      <c r="N1326" s="159">
        <v>55431727217</v>
      </c>
      <c r="O1326" s="153" t="s">
        <v>104</v>
      </c>
      <c r="P1326" s="178" t="s">
        <v>4263</v>
      </c>
      <c r="Q1326" s="153" t="s">
        <v>4260</v>
      </c>
      <c r="R1326" s="153" t="s">
        <v>100</v>
      </c>
      <c r="S1326" s="102">
        <v>69002</v>
      </c>
    </row>
    <row r="1327" spans="1:19" ht="15" customHeight="1" x14ac:dyDescent="0.3">
      <c r="A1327" s="229">
        <v>2025</v>
      </c>
      <c r="B1327" s="220">
        <v>5014</v>
      </c>
      <c r="C1327" s="220" t="s">
        <v>4363</v>
      </c>
      <c r="D1327" s="231" t="str">
        <f t="shared" si="42"/>
        <v>EL5014-ST</v>
      </c>
      <c r="E1327" s="32" t="s">
        <v>4364</v>
      </c>
      <c r="F1327" s="208" t="s">
        <v>488</v>
      </c>
      <c r="G1327" s="209" t="s">
        <v>3037</v>
      </c>
      <c r="H1327" s="236">
        <v>20.99</v>
      </c>
      <c r="I1327" s="210">
        <v>3</v>
      </c>
      <c r="J1327" s="33"/>
      <c r="K1327" s="33"/>
      <c r="L1327" s="205"/>
      <c r="M1327" s="206"/>
      <c r="N1327" s="239">
        <v>889851289495</v>
      </c>
      <c r="O1327" s="200" t="s">
        <v>104</v>
      </c>
      <c r="P1327" s="216" t="s">
        <v>4365</v>
      </c>
      <c r="Q1327" s="34" t="s">
        <v>4335</v>
      </c>
      <c r="R1327" s="201" t="s">
        <v>57</v>
      </c>
      <c r="S1327" s="32"/>
    </row>
    <row r="1328" spans="1:19" ht="15" customHeight="1" x14ac:dyDescent="0.3">
      <c r="A1328" s="166">
        <v>2021</v>
      </c>
      <c r="B1328" s="141">
        <v>451714</v>
      </c>
      <c r="C1328" s="141" t="s">
        <v>4360</v>
      </c>
      <c r="D1328" s="231" t="str">
        <f t="shared" si="42"/>
        <v>EL451714-ST</v>
      </c>
      <c r="E1328" s="142" t="s">
        <v>4361</v>
      </c>
      <c r="F1328" s="142" t="s">
        <v>488</v>
      </c>
      <c r="G1328" s="142" t="s">
        <v>2597</v>
      </c>
      <c r="H1328" s="244">
        <v>26.99</v>
      </c>
      <c r="I1328" s="159">
        <v>1</v>
      </c>
      <c r="J1328" s="159">
        <v>8</v>
      </c>
      <c r="L1328" s="161"/>
      <c r="N1328" s="159">
        <v>618480048421</v>
      </c>
      <c r="O1328" s="153" t="s">
        <v>104</v>
      </c>
      <c r="P1328" s="178" t="s">
        <v>4362</v>
      </c>
      <c r="Q1328" s="153" t="s">
        <v>4335</v>
      </c>
      <c r="R1328" s="153" t="s">
        <v>100</v>
      </c>
      <c r="S1328" s="102">
        <v>74769</v>
      </c>
    </row>
    <row r="1329" spans="1:19" ht="15" customHeight="1" x14ac:dyDescent="0.3">
      <c r="A1329" s="166">
        <v>2021</v>
      </c>
      <c r="B1329" s="141">
        <v>451713</v>
      </c>
      <c r="C1329" s="141" t="s">
        <v>4357</v>
      </c>
      <c r="D1329" s="231" t="str">
        <f t="shared" si="42"/>
        <v>EL451713-ST</v>
      </c>
      <c r="E1329" s="142" t="s">
        <v>4358</v>
      </c>
      <c r="F1329" s="142" t="s">
        <v>488</v>
      </c>
      <c r="G1329" s="142" t="s">
        <v>2597</v>
      </c>
      <c r="H1329" s="244">
        <v>26.99</v>
      </c>
      <c r="I1329" s="159">
        <v>1</v>
      </c>
      <c r="J1329" s="159">
        <v>8</v>
      </c>
      <c r="L1329" s="161"/>
      <c r="N1329" s="159">
        <v>618480048414</v>
      </c>
      <c r="O1329" s="153" t="s">
        <v>104</v>
      </c>
      <c r="P1329" s="178" t="s">
        <v>4359</v>
      </c>
      <c r="Q1329" s="153" t="s">
        <v>4335</v>
      </c>
      <c r="R1329" s="153" t="s">
        <v>100</v>
      </c>
      <c r="S1329" s="102">
        <v>74768</v>
      </c>
    </row>
    <row r="1330" spans="1:19" ht="15" customHeight="1" x14ac:dyDescent="0.3">
      <c r="A1330" s="166">
        <v>2021</v>
      </c>
      <c r="B1330" s="141">
        <v>451712</v>
      </c>
      <c r="C1330" s="141" t="s">
        <v>4336</v>
      </c>
      <c r="D1330" s="231" t="str">
        <f t="shared" si="42"/>
        <v>EL451712-ST</v>
      </c>
      <c r="E1330" s="142" t="s">
        <v>4337</v>
      </c>
      <c r="F1330" s="142" t="s">
        <v>488</v>
      </c>
      <c r="G1330" s="142" t="s">
        <v>2597</v>
      </c>
      <c r="H1330" s="244">
        <v>26.99</v>
      </c>
      <c r="I1330" s="159">
        <v>1</v>
      </c>
      <c r="J1330" s="159">
        <v>8</v>
      </c>
      <c r="L1330" s="161"/>
      <c r="N1330" s="159">
        <v>618480048407</v>
      </c>
      <c r="O1330" s="153" t="s">
        <v>104</v>
      </c>
      <c r="P1330" s="178" t="s">
        <v>4338</v>
      </c>
      <c r="Q1330" s="153" t="s">
        <v>4335</v>
      </c>
      <c r="R1330" s="153" t="s">
        <v>100</v>
      </c>
      <c r="S1330" s="102">
        <v>74776</v>
      </c>
    </row>
    <row r="1331" spans="1:19" ht="15" customHeight="1" x14ac:dyDescent="0.3">
      <c r="A1331" s="166">
        <v>2021</v>
      </c>
      <c r="B1331" s="141">
        <v>451707</v>
      </c>
      <c r="C1331" s="141" t="s">
        <v>4351</v>
      </c>
      <c r="D1331" s="231" t="str">
        <f t="shared" si="42"/>
        <v>EL451707-ST</v>
      </c>
      <c r="E1331" s="142" t="s">
        <v>4352</v>
      </c>
      <c r="F1331" s="142" t="s">
        <v>488</v>
      </c>
      <c r="G1331" s="142" t="s">
        <v>2597</v>
      </c>
      <c r="H1331" s="244">
        <v>26.99</v>
      </c>
      <c r="I1331" s="159">
        <v>1</v>
      </c>
      <c r="J1331" s="159">
        <v>8</v>
      </c>
      <c r="L1331" s="161"/>
      <c r="N1331" s="159">
        <v>618480048353</v>
      </c>
      <c r="O1331" s="153" t="s">
        <v>104</v>
      </c>
      <c r="P1331" s="178" t="s">
        <v>4353</v>
      </c>
      <c r="Q1331" s="153" t="s">
        <v>4335</v>
      </c>
      <c r="R1331" s="153" t="s">
        <v>100</v>
      </c>
      <c r="S1331" s="102">
        <v>74779</v>
      </c>
    </row>
    <row r="1332" spans="1:19" ht="15" customHeight="1" x14ac:dyDescent="0.3">
      <c r="A1332" s="166">
        <v>2021</v>
      </c>
      <c r="B1332" s="141">
        <v>451705</v>
      </c>
      <c r="C1332" s="141" t="s">
        <v>4345</v>
      </c>
      <c r="D1332" s="231" t="str">
        <f t="shared" si="42"/>
        <v>EL451705-ST</v>
      </c>
      <c r="E1332" s="142" t="s">
        <v>4346</v>
      </c>
      <c r="F1332" s="142" t="s">
        <v>488</v>
      </c>
      <c r="G1332" s="142" t="s">
        <v>2597</v>
      </c>
      <c r="H1332" s="244">
        <v>26.99</v>
      </c>
      <c r="I1332" s="159">
        <v>1</v>
      </c>
      <c r="J1332" s="159">
        <v>8</v>
      </c>
      <c r="L1332" s="161"/>
      <c r="N1332" s="159">
        <v>618480048339</v>
      </c>
      <c r="O1332" s="153" t="s">
        <v>104</v>
      </c>
      <c r="P1332" s="178" t="s">
        <v>4347</v>
      </c>
      <c r="Q1332" s="153" t="s">
        <v>4335</v>
      </c>
      <c r="R1332" s="153" t="s">
        <v>100</v>
      </c>
      <c r="S1332" s="102">
        <v>74777</v>
      </c>
    </row>
    <row r="1333" spans="1:19" ht="15" customHeight="1" x14ac:dyDescent="0.3">
      <c r="A1333" s="166">
        <v>2021</v>
      </c>
      <c r="B1333" s="141">
        <v>451703</v>
      </c>
      <c r="C1333" s="141" t="s">
        <v>4339</v>
      </c>
      <c r="D1333" s="231" t="str">
        <f t="shared" si="42"/>
        <v>EL451703-ST</v>
      </c>
      <c r="E1333" s="142" t="s">
        <v>4340</v>
      </c>
      <c r="F1333" s="142" t="s">
        <v>488</v>
      </c>
      <c r="G1333" s="142" t="s">
        <v>2597</v>
      </c>
      <c r="H1333" s="244">
        <v>26.99</v>
      </c>
      <c r="I1333" s="159">
        <v>1</v>
      </c>
      <c r="J1333" s="159">
        <v>8</v>
      </c>
      <c r="L1333" s="161"/>
      <c r="N1333" s="159">
        <v>618480048315</v>
      </c>
      <c r="O1333" s="153" t="s">
        <v>104</v>
      </c>
      <c r="P1333" s="178" t="s">
        <v>4341</v>
      </c>
      <c r="Q1333" s="153" t="s">
        <v>4335</v>
      </c>
      <c r="R1333" s="153" t="s">
        <v>100</v>
      </c>
      <c r="S1333" s="102">
        <v>74775</v>
      </c>
    </row>
    <row r="1334" spans="1:19" ht="15" customHeight="1" x14ac:dyDescent="0.3">
      <c r="A1334" s="166">
        <v>2021</v>
      </c>
      <c r="B1334" s="141">
        <v>451700</v>
      </c>
      <c r="C1334" s="141" t="s">
        <v>4332</v>
      </c>
      <c r="D1334" s="231" t="str">
        <f t="shared" si="42"/>
        <v>EL451700-ST</v>
      </c>
      <c r="E1334" s="142" t="s">
        <v>4333</v>
      </c>
      <c r="F1334" s="142" t="s">
        <v>488</v>
      </c>
      <c r="G1334" s="142" t="s">
        <v>2597</v>
      </c>
      <c r="H1334" s="244">
        <v>26.99</v>
      </c>
      <c r="I1334" s="159">
        <v>1</v>
      </c>
      <c r="J1334" s="159">
        <v>4</v>
      </c>
      <c r="L1334" s="161"/>
      <c r="N1334" s="159">
        <v>618480048285</v>
      </c>
      <c r="O1334" s="153" t="s">
        <v>104</v>
      </c>
      <c r="P1334" s="178" t="s">
        <v>4334</v>
      </c>
      <c r="Q1334" s="153" t="s">
        <v>4335</v>
      </c>
      <c r="R1334" s="153" t="s">
        <v>100</v>
      </c>
      <c r="S1334" s="102">
        <v>74778</v>
      </c>
    </row>
    <row r="1335" spans="1:19" ht="15" customHeight="1" x14ac:dyDescent="0.3">
      <c r="A1335" s="166">
        <v>2018</v>
      </c>
      <c r="B1335" s="141">
        <v>444489</v>
      </c>
      <c r="C1335" s="141" t="s">
        <v>4354</v>
      </c>
      <c r="D1335" s="231" t="str">
        <f t="shared" si="42"/>
        <v>EL444489-ST</v>
      </c>
      <c r="E1335" s="142" t="s">
        <v>4355</v>
      </c>
      <c r="F1335" s="142" t="s">
        <v>488</v>
      </c>
      <c r="G1335" s="142" t="s">
        <v>2597</v>
      </c>
      <c r="H1335" s="244">
        <v>26.99</v>
      </c>
      <c r="I1335" s="159">
        <v>2</v>
      </c>
      <c r="J1335" s="159">
        <v>8</v>
      </c>
      <c r="L1335" s="161"/>
      <c r="N1335" s="159">
        <v>618480038729</v>
      </c>
      <c r="O1335" s="153" t="s">
        <v>136</v>
      </c>
      <c r="P1335" s="179" t="s">
        <v>4356</v>
      </c>
      <c r="Q1335" s="153" t="s">
        <v>4335</v>
      </c>
      <c r="R1335" s="153" t="s">
        <v>138</v>
      </c>
      <c r="S1335" s="33">
        <v>69347</v>
      </c>
    </row>
    <row r="1336" spans="1:19" ht="15" customHeight="1" x14ac:dyDescent="0.3">
      <c r="A1336" s="166">
        <v>2021</v>
      </c>
      <c r="B1336" s="141">
        <v>444431</v>
      </c>
      <c r="C1336" s="141" t="s">
        <v>4348</v>
      </c>
      <c r="D1336" s="231" t="str">
        <f t="shared" si="42"/>
        <v>EL444431-ST</v>
      </c>
      <c r="E1336" s="142" t="s">
        <v>4349</v>
      </c>
      <c r="F1336" s="142" t="s">
        <v>488</v>
      </c>
      <c r="G1336" s="142" t="s">
        <v>2597</v>
      </c>
      <c r="H1336" s="244">
        <v>26.99</v>
      </c>
      <c r="I1336" s="159">
        <v>1</v>
      </c>
      <c r="J1336" s="159">
        <v>8</v>
      </c>
      <c r="L1336" s="161"/>
      <c r="N1336" s="159">
        <v>618480026207</v>
      </c>
      <c r="O1336" s="153" t="s">
        <v>104</v>
      </c>
      <c r="P1336" s="178" t="s">
        <v>4350</v>
      </c>
      <c r="Q1336" s="153" t="s">
        <v>4335</v>
      </c>
      <c r="R1336" s="153" t="s">
        <v>100</v>
      </c>
      <c r="S1336" s="102">
        <v>36997</v>
      </c>
    </row>
    <row r="1337" spans="1:19" ht="15" customHeight="1" x14ac:dyDescent="0.3">
      <c r="A1337" s="166">
        <v>2021</v>
      </c>
      <c r="B1337" s="141">
        <v>444430</v>
      </c>
      <c r="C1337" s="141" t="s">
        <v>4342</v>
      </c>
      <c r="D1337" s="231" t="str">
        <f t="shared" si="42"/>
        <v>EL444430-ST</v>
      </c>
      <c r="E1337" s="142" t="s">
        <v>4343</v>
      </c>
      <c r="F1337" s="142" t="s">
        <v>488</v>
      </c>
      <c r="G1337" s="142" t="s">
        <v>2597</v>
      </c>
      <c r="H1337" s="244">
        <v>26.99</v>
      </c>
      <c r="I1337" s="159">
        <v>1</v>
      </c>
      <c r="J1337" s="159">
        <v>8</v>
      </c>
      <c r="L1337" s="161"/>
      <c r="N1337" s="159">
        <v>618480026337</v>
      </c>
      <c r="O1337" s="153" t="s">
        <v>104</v>
      </c>
      <c r="P1337" s="178" t="s">
        <v>4344</v>
      </c>
      <c r="Q1337" s="153" t="s">
        <v>4335</v>
      </c>
      <c r="R1337" s="153" t="s">
        <v>100</v>
      </c>
      <c r="S1337" s="102">
        <v>36998</v>
      </c>
    </row>
    <row r="1338" spans="1:19" ht="15" customHeight="1" x14ac:dyDescent="0.3">
      <c r="A1338" s="166">
        <v>2023</v>
      </c>
      <c r="B1338" s="141">
        <v>5334</v>
      </c>
      <c r="C1338" s="140" t="s">
        <v>4382</v>
      </c>
      <c r="D1338" s="231" t="str">
        <f t="shared" si="42"/>
        <v>EL5334-ST</v>
      </c>
      <c r="E1338" s="142" t="s">
        <v>4383</v>
      </c>
      <c r="F1338" s="142" t="s">
        <v>488</v>
      </c>
      <c r="G1338" s="143" t="s">
        <v>2597</v>
      </c>
      <c r="H1338" s="244">
        <v>13.99</v>
      </c>
      <c r="I1338" s="159">
        <v>3</v>
      </c>
      <c r="J1338" s="159"/>
      <c r="L1338" s="161"/>
      <c r="N1338" s="159">
        <v>889851292273</v>
      </c>
      <c r="O1338" s="153" t="s">
        <v>324</v>
      </c>
      <c r="P1338" s="181" t="s">
        <v>4384</v>
      </c>
      <c r="Q1338" s="153" t="s">
        <v>4369</v>
      </c>
      <c r="R1338" s="153" t="s">
        <v>100</v>
      </c>
      <c r="S1338" s="102" t="e">
        <v>#N/A</v>
      </c>
    </row>
    <row r="1339" spans="1:19" ht="15" customHeight="1" x14ac:dyDescent="0.3">
      <c r="A1339" s="166">
        <v>2024</v>
      </c>
      <c r="B1339" s="140" t="s">
        <v>4389</v>
      </c>
      <c r="C1339" s="141" t="s">
        <v>4390</v>
      </c>
      <c r="D1339" s="231" t="str">
        <f t="shared" si="42"/>
        <v>EL5526CH-ST</v>
      </c>
      <c r="E1339" s="142" t="s">
        <v>4391</v>
      </c>
      <c r="F1339" s="142" t="s">
        <v>488</v>
      </c>
      <c r="G1339" s="142" t="s">
        <v>2597</v>
      </c>
      <c r="H1339" s="245">
        <v>9.5</v>
      </c>
      <c r="I1339" s="166">
        <v>3</v>
      </c>
      <c r="N1339" s="169">
        <v>889851293812</v>
      </c>
      <c r="O1339" s="153" t="s">
        <v>320</v>
      </c>
      <c r="P1339" s="181" t="s">
        <v>4392</v>
      </c>
      <c r="Q1339" s="153" t="s">
        <v>4369</v>
      </c>
      <c r="R1339" s="142" t="s">
        <v>161</v>
      </c>
    </row>
    <row r="1340" spans="1:19" ht="15" customHeight="1" x14ac:dyDescent="0.3">
      <c r="A1340" s="166">
        <v>2024</v>
      </c>
      <c r="B1340" s="140" t="s">
        <v>4385</v>
      </c>
      <c r="C1340" s="141" t="s">
        <v>4386</v>
      </c>
      <c r="D1340" s="231" t="str">
        <f t="shared" si="42"/>
        <v>EL5526AD-ST</v>
      </c>
      <c r="E1340" s="142" t="s">
        <v>4387</v>
      </c>
      <c r="F1340" s="142" t="s">
        <v>488</v>
      </c>
      <c r="G1340" s="142" t="s">
        <v>2597</v>
      </c>
      <c r="H1340" s="245">
        <v>9.5</v>
      </c>
      <c r="I1340" s="166">
        <v>3</v>
      </c>
      <c r="N1340" s="169">
        <v>889851293805</v>
      </c>
      <c r="O1340" s="153" t="s">
        <v>320</v>
      </c>
      <c r="P1340" s="181" t="s">
        <v>4388</v>
      </c>
      <c r="Q1340" s="153" t="s">
        <v>4369</v>
      </c>
      <c r="R1340" s="142" t="s">
        <v>161</v>
      </c>
    </row>
    <row r="1341" spans="1:19" ht="15" customHeight="1" x14ac:dyDescent="0.3">
      <c r="A1341" s="166">
        <v>2017</v>
      </c>
      <c r="B1341" s="141">
        <v>433701</v>
      </c>
      <c r="C1341" s="141" t="s">
        <v>4420</v>
      </c>
      <c r="D1341" s="231" t="str">
        <f t="shared" si="42"/>
        <v>EL433701-ST</v>
      </c>
      <c r="E1341" s="142" t="s">
        <v>4421</v>
      </c>
      <c r="F1341" s="142" t="s">
        <v>488</v>
      </c>
      <c r="G1341" s="142" t="s">
        <v>2597</v>
      </c>
      <c r="H1341" s="244">
        <v>16.989999999999998</v>
      </c>
      <c r="I1341" s="159">
        <v>1</v>
      </c>
      <c r="J1341" s="159">
        <v>24</v>
      </c>
      <c r="L1341" s="161"/>
      <c r="N1341" s="159">
        <v>618480034820</v>
      </c>
      <c r="O1341" s="153" t="s">
        <v>104</v>
      </c>
      <c r="P1341" s="178" t="s">
        <v>4422</v>
      </c>
      <c r="Q1341" s="153" t="s">
        <v>4369</v>
      </c>
      <c r="R1341" s="153" t="s">
        <v>100</v>
      </c>
      <c r="S1341" s="102">
        <v>69473</v>
      </c>
    </row>
    <row r="1342" spans="1:19" ht="15" customHeight="1" x14ac:dyDescent="0.3">
      <c r="A1342" s="166">
        <v>2017</v>
      </c>
      <c r="B1342" s="141">
        <v>433700</v>
      </c>
      <c r="C1342" s="141" t="s">
        <v>4417</v>
      </c>
      <c r="D1342" s="231" t="str">
        <f t="shared" si="42"/>
        <v>EL433700-ST</v>
      </c>
      <c r="E1342" s="142" t="s">
        <v>4418</v>
      </c>
      <c r="F1342" s="142" t="s">
        <v>488</v>
      </c>
      <c r="G1342" s="142" t="s">
        <v>2597</v>
      </c>
      <c r="H1342" s="244">
        <v>16.989999999999998</v>
      </c>
      <c r="I1342" s="159">
        <v>1</v>
      </c>
      <c r="J1342" s="159">
        <v>48</v>
      </c>
      <c r="L1342" s="161"/>
      <c r="N1342" s="159">
        <v>618480034769</v>
      </c>
      <c r="O1342" s="153" t="s">
        <v>104</v>
      </c>
      <c r="P1342" s="178" t="s">
        <v>4419</v>
      </c>
      <c r="Q1342" s="153" t="s">
        <v>4369</v>
      </c>
      <c r="R1342" s="153" t="s">
        <v>100</v>
      </c>
      <c r="S1342" s="102">
        <v>69288</v>
      </c>
    </row>
    <row r="1343" spans="1:19" ht="15" customHeight="1" x14ac:dyDescent="0.3">
      <c r="A1343" s="166">
        <v>2017</v>
      </c>
      <c r="B1343" s="141">
        <v>432590</v>
      </c>
      <c r="C1343" s="141" t="s">
        <v>4414</v>
      </c>
      <c r="D1343" s="231" t="str">
        <f t="shared" si="42"/>
        <v>EL432590-ST</v>
      </c>
      <c r="E1343" s="142" t="s">
        <v>4415</v>
      </c>
      <c r="F1343" s="142" t="s">
        <v>488</v>
      </c>
      <c r="G1343" s="142" t="s">
        <v>2597</v>
      </c>
      <c r="H1343" s="244">
        <v>6.75</v>
      </c>
      <c r="I1343" s="159">
        <v>3</v>
      </c>
      <c r="J1343" s="159">
        <v>48</v>
      </c>
      <c r="L1343" s="161"/>
      <c r="N1343" s="159">
        <v>618480035230</v>
      </c>
      <c r="O1343" s="153" t="s">
        <v>104</v>
      </c>
      <c r="P1343" s="178" t="s">
        <v>4416</v>
      </c>
      <c r="Q1343" s="153" t="s">
        <v>4369</v>
      </c>
      <c r="R1343" s="153" t="s">
        <v>100</v>
      </c>
      <c r="S1343" s="102">
        <v>68933</v>
      </c>
    </row>
    <row r="1344" spans="1:19" ht="15" customHeight="1" x14ac:dyDescent="0.3">
      <c r="A1344" s="166">
        <v>2014</v>
      </c>
      <c r="B1344" s="141">
        <v>430034</v>
      </c>
      <c r="C1344" s="141" t="s">
        <v>4423</v>
      </c>
      <c r="D1344" s="231" t="str">
        <f t="shared" si="42"/>
        <v>EL430034-ST</v>
      </c>
      <c r="E1344" s="142" t="s">
        <v>4424</v>
      </c>
      <c r="F1344" s="142" t="s">
        <v>488</v>
      </c>
      <c r="G1344" s="142" t="s">
        <v>2597</v>
      </c>
      <c r="H1344" s="244">
        <v>6.75</v>
      </c>
      <c r="I1344" s="159">
        <v>3</v>
      </c>
      <c r="J1344" s="159">
        <v>96</v>
      </c>
      <c r="L1344" s="161"/>
      <c r="N1344" s="159">
        <v>618480012231</v>
      </c>
      <c r="O1344" s="153" t="s">
        <v>104</v>
      </c>
      <c r="P1344" s="178" t="s">
        <v>4425</v>
      </c>
      <c r="Q1344" s="153" t="s">
        <v>4369</v>
      </c>
      <c r="R1344" s="153" t="s">
        <v>100</v>
      </c>
      <c r="S1344" s="102">
        <v>23307</v>
      </c>
    </row>
    <row r="1345" spans="1:19" ht="15" customHeight="1" x14ac:dyDescent="0.3">
      <c r="A1345" s="166">
        <v>2007</v>
      </c>
      <c r="B1345" s="141">
        <v>290450</v>
      </c>
      <c r="C1345" s="141" t="s">
        <v>4373</v>
      </c>
      <c r="D1345" s="231" t="str">
        <f t="shared" si="42"/>
        <v>EL290450-ST</v>
      </c>
      <c r="E1345" s="142" t="s">
        <v>4374</v>
      </c>
      <c r="F1345" s="142" t="s">
        <v>488</v>
      </c>
      <c r="G1345" s="142" t="s">
        <v>2597</v>
      </c>
      <c r="H1345" s="244">
        <v>15.75</v>
      </c>
      <c r="I1345" s="159">
        <v>3</v>
      </c>
      <c r="J1345" s="159">
        <v>15</v>
      </c>
      <c r="L1345" s="161"/>
      <c r="M1345" s="162">
        <v>28</v>
      </c>
      <c r="N1345" s="159">
        <v>618480346824</v>
      </c>
      <c r="O1345" s="153" t="s">
        <v>104</v>
      </c>
      <c r="P1345" s="178" t="s">
        <v>4375</v>
      </c>
      <c r="Q1345" s="153" t="s">
        <v>4369</v>
      </c>
      <c r="R1345" s="153" t="s">
        <v>100</v>
      </c>
      <c r="S1345" s="102">
        <v>18165</v>
      </c>
    </row>
    <row r="1346" spans="1:19" ht="15" customHeight="1" x14ac:dyDescent="0.3">
      <c r="A1346" s="166">
        <v>2007</v>
      </c>
      <c r="B1346" s="141">
        <v>290430</v>
      </c>
      <c r="C1346" s="141" t="s">
        <v>4396</v>
      </c>
      <c r="D1346" s="231" t="str">
        <f t="shared" si="42"/>
        <v>EL290430-ST</v>
      </c>
      <c r="E1346" s="142" t="s">
        <v>4397</v>
      </c>
      <c r="F1346" s="142" t="s">
        <v>488</v>
      </c>
      <c r="G1346" s="142" t="s">
        <v>2597</v>
      </c>
      <c r="H1346" s="244">
        <v>20.75</v>
      </c>
      <c r="I1346" s="159">
        <v>3</v>
      </c>
      <c r="J1346" s="159">
        <v>18</v>
      </c>
      <c r="L1346" s="161"/>
      <c r="N1346" s="159">
        <v>618480346428</v>
      </c>
      <c r="O1346" s="153" t="s">
        <v>104</v>
      </c>
      <c r="P1346" s="178" t="s">
        <v>4398</v>
      </c>
      <c r="Q1346" s="153" t="s">
        <v>4369</v>
      </c>
      <c r="R1346" s="153" t="s">
        <v>100</v>
      </c>
      <c r="S1346" s="102">
        <v>3404</v>
      </c>
    </row>
    <row r="1347" spans="1:19" ht="15" customHeight="1" x14ac:dyDescent="0.3">
      <c r="A1347" s="166">
        <v>2006</v>
      </c>
      <c r="B1347" s="141">
        <v>290411</v>
      </c>
      <c r="C1347" s="141" t="s">
        <v>4379</v>
      </c>
      <c r="D1347" s="231" t="str">
        <f t="shared" si="42"/>
        <v>EL290411-ST</v>
      </c>
      <c r="E1347" s="142" t="s">
        <v>4380</v>
      </c>
      <c r="F1347" s="142" t="s">
        <v>488</v>
      </c>
      <c r="G1347" s="142" t="s">
        <v>2597</v>
      </c>
      <c r="H1347" s="244">
        <v>15.75</v>
      </c>
      <c r="I1347" s="159">
        <v>3</v>
      </c>
      <c r="J1347" s="159">
        <v>18</v>
      </c>
      <c r="L1347" s="161"/>
      <c r="M1347" s="162">
        <v>22</v>
      </c>
      <c r="N1347" s="159">
        <v>618480346220</v>
      </c>
      <c r="O1347" s="153" t="s">
        <v>104</v>
      </c>
      <c r="P1347" s="178" t="s">
        <v>4381</v>
      </c>
      <c r="Q1347" s="153" t="s">
        <v>4369</v>
      </c>
      <c r="R1347" s="153" t="s">
        <v>100</v>
      </c>
      <c r="S1347" s="102">
        <v>18166</v>
      </c>
    </row>
    <row r="1348" spans="1:19" ht="15" customHeight="1" x14ac:dyDescent="0.3">
      <c r="A1348" s="166">
        <v>2006</v>
      </c>
      <c r="B1348" s="141">
        <v>290410</v>
      </c>
      <c r="C1348" s="141" t="s">
        <v>4426</v>
      </c>
      <c r="D1348" s="231" t="str">
        <f t="shared" si="42"/>
        <v>EL290410-ST</v>
      </c>
      <c r="E1348" s="142" t="s">
        <v>4427</v>
      </c>
      <c r="F1348" s="142" t="s">
        <v>488</v>
      </c>
      <c r="G1348" s="142" t="s">
        <v>2597</v>
      </c>
      <c r="H1348" s="244">
        <v>15.75</v>
      </c>
      <c r="I1348" s="159">
        <v>3</v>
      </c>
      <c r="J1348" s="159">
        <v>18</v>
      </c>
      <c r="L1348" s="161"/>
      <c r="M1348" s="38">
        <v>2</v>
      </c>
      <c r="N1348" s="159">
        <v>618480346121</v>
      </c>
      <c r="O1348" s="153" t="s">
        <v>104</v>
      </c>
      <c r="P1348" s="178" t="s">
        <v>4428</v>
      </c>
      <c r="Q1348" s="153" t="s">
        <v>4369</v>
      </c>
      <c r="R1348" s="153" t="s">
        <v>100</v>
      </c>
      <c r="S1348" s="102">
        <v>3403</v>
      </c>
    </row>
    <row r="1349" spans="1:19" ht="15" customHeight="1" x14ac:dyDescent="0.3">
      <c r="A1349" s="166">
        <v>2017</v>
      </c>
      <c r="B1349" s="141">
        <v>290403</v>
      </c>
      <c r="C1349" s="141" t="s">
        <v>4393</v>
      </c>
      <c r="D1349" s="231" t="str">
        <f t="shared" si="42"/>
        <v>EL290403-ST</v>
      </c>
      <c r="E1349" s="142" t="s">
        <v>4394</v>
      </c>
      <c r="F1349" s="142" t="s">
        <v>488</v>
      </c>
      <c r="G1349" s="142" t="s">
        <v>2597</v>
      </c>
      <c r="H1349" s="244">
        <v>9.5</v>
      </c>
      <c r="I1349" s="159">
        <v>3</v>
      </c>
      <c r="J1349" s="159">
        <v>48</v>
      </c>
      <c r="L1349" s="161"/>
      <c r="N1349" s="159">
        <v>618480035193</v>
      </c>
      <c r="O1349" s="153" t="s">
        <v>104</v>
      </c>
      <c r="P1349" s="178" t="s">
        <v>4395</v>
      </c>
      <c r="Q1349" s="153" t="s">
        <v>4369</v>
      </c>
      <c r="R1349" s="153" t="s">
        <v>100</v>
      </c>
      <c r="S1349" s="102">
        <v>41712</v>
      </c>
    </row>
    <row r="1350" spans="1:19" ht="15" customHeight="1" x14ac:dyDescent="0.3">
      <c r="A1350" s="166">
        <v>2017</v>
      </c>
      <c r="B1350" s="141">
        <v>290402</v>
      </c>
      <c r="C1350" s="141" t="s">
        <v>4376</v>
      </c>
      <c r="D1350" s="231" t="str">
        <f t="shared" si="42"/>
        <v>EL290402-ST</v>
      </c>
      <c r="E1350" s="142" t="s">
        <v>4377</v>
      </c>
      <c r="F1350" s="142" t="s">
        <v>488</v>
      </c>
      <c r="G1350" s="142" t="s">
        <v>2597</v>
      </c>
      <c r="H1350" s="244">
        <v>21.99</v>
      </c>
      <c r="I1350" s="159">
        <v>3</v>
      </c>
      <c r="J1350" s="159">
        <v>18</v>
      </c>
      <c r="L1350" s="161"/>
      <c r="M1350" s="38">
        <v>24</v>
      </c>
      <c r="N1350" s="159">
        <v>618480034462</v>
      </c>
      <c r="O1350" s="153" t="s">
        <v>104</v>
      </c>
      <c r="P1350" s="178" t="s">
        <v>4378</v>
      </c>
      <c r="Q1350" s="153" t="s">
        <v>4369</v>
      </c>
      <c r="R1350" s="153" t="s">
        <v>100</v>
      </c>
      <c r="S1350" s="102">
        <v>41713</v>
      </c>
    </row>
    <row r="1351" spans="1:19" ht="15" customHeight="1" x14ac:dyDescent="0.3">
      <c r="A1351" s="166">
        <v>2020</v>
      </c>
      <c r="B1351" s="141">
        <v>290391</v>
      </c>
      <c r="C1351" s="141" t="s">
        <v>4411</v>
      </c>
      <c r="D1351" s="231" t="str">
        <f t="shared" si="42"/>
        <v>EL290391-ST</v>
      </c>
      <c r="E1351" s="142" t="s">
        <v>4412</v>
      </c>
      <c r="F1351" s="142" t="s">
        <v>488</v>
      </c>
      <c r="G1351" s="142" t="s">
        <v>2597</v>
      </c>
      <c r="H1351" s="244">
        <v>11.99</v>
      </c>
      <c r="I1351" s="159">
        <v>3</v>
      </c>
      <c r="J1351" s="159">
        <v>12</v>
      </c>
      <c r="L1351" s="161"/>
      <c r="N1351" s="159">
        <v>618480042528</v>
      </c>
      <c r="O1351" s="153" t="s">
        <v>104</v>
      </c>
      <c r="P1351" s="178" t="s">
        <v>4413</v>
      </c>
      <c r="Q1351" s="153" t="s">
        <v>4369</v>
      </c>
      <c r="R1351" s="153" t="s">
        <v>100</v>
      </c>
      <c r="S1351" s="102">
        <v>68701</v>
      </c>
    </row>
    <row r="1352" spans="1:19" ht="15" customHeight="1" x14ac:dyDescent="0.3">
      <c r="A1352" s="166">
        <v>2020</v>
      </c>
      <c r="B1352" s="141">
        <v>290382</v>
      </c>
      <c r="C1352" s="141" t="s">
        <v>4408</v>
      </c>
      <c r="D1352" s="231" t="str">
        <f t="shared" si="42"/>
        <v>EL290382-ST</v>
      </c>
      <c r="E1352" s="142" t="s">
        <v>4409</v>
      </c>
      <c r="F1352" s="142" t="s">
        <v>488</v>
      </c>
      <c r="G1352" s="142" t="s">
        <v>2597</v>
      </c>
      <c r="H1352" s="244">
        <v>9.99</v>
      </c>
      <c r="I1352" s="159">
        <v>3</v>
      </c>
      <c r="J1352" s="159">
        <v>12</v>
      </c>
      <c r="L1352" s="161"/>
      <c r="N1352" s="159">
        <v>618480042313</v>
      </c>
      <c r="O1352" s="153" t="s">
        <v>104</v>
      </c>
      <c r="P1352" s="178" t="s">
        <v>4410</v>
      </c>
      <c r="Q1352" s="153" t="s">
        <v>4369</v>
      </c>
      <c r="R1352" s="153" t="s">
        <v>100</v>
      </c>
      <c r="S1352" s="102">
        <v>69516</v>
      </c>
    </row>
    <row r="1353" spans="1:19" ht="15" customHeight="1" x14ac:dyDescent="0.3">
      <c r="A1353" s="166">
        <v>2007</v>
      </c>
      <c r="B1353" s="141">
        <v>290370</v>
      </c>
      <c r="C1353" s="141" t="s">
        <v>4370</v>
      </c>
      <c r="D1353" s="231" t="str">
        <f t="shared" si="42"/>
        <v>EL290370-ST</v>
      </c>
      <c r="E1353" s="142" t="s">
        <v>4371</v>
      </c>
      <c r="F1353" s="142" t="s">
        <v>488</v>
      </c>
      <c r="G1353" s="142" t="s">
        <v>2597</v>
      </c>
      <c r="H1353" s="244">
        <v>14.99</v>
      </c>
      <c r="I1353" s="159">
        <v>3</v>
      </c>
      <c r="J1353" s="159">
        <v>18</v>
      </c>
      <c r="L1353" s="161"/>
      <c r="M1353" s="162">
        <v>65</v>
      </c>
      <c r="N1353" s="159">
        <v>618480346725</v>
      </c>
      <c r="O1353" s="153" t="s">
        <v>104</v>
      </c>
      <c r="P1353" s="178" t="s">
        <v>4372</v>
      </c>
      <c r="Q1353" s="153" t="s">
        <v>4369</v>
      </c>
      <c r="R1353" s="153" t="s">
        <v>100</v>
      </c>
      <c r="S1353" s="102">
        <v>69121</v>
      </c>
    </row>
    <row r="1354" spans="1:19" ht="15" customHeight="1" x14ac:dyDescent="0.3">
      <c r="A1354" s="166">
        <v>2023</v>
      </c>
      <c r="B1354" s="141">
        <v>251564</v>
      </c>
      <c r="C1354" s="141" t="s">
        <v>4399</v>
      </c>
      <c r="D1354" s="231" t="str">
        <f t="shared" si="42"/>
        <v>EL251564-ST</v>
      </c>
      <c r="E1354" s="142" t="s">
        <v>4400</v>
      </c>
      <c r="F1354" s="142" t="s">
        <v>488</v>
      </c>
      <c r="G1354" s="142" t="s">
        <v>2597</v>
      </c>
      <c r="H1354" s="244">
        <v>13.99</v>
      </c>
      <c r="I1354" s="159">
        <v>3</v>
      </c>
      <c r="J1354" s="159" t="s">
        <v>303</v>
      </c>
      <c r="L1354" s="161"/>
      <c r="N1354" s="159">
        <v>889851241028</v>
      </c>
      <c r="O1354" s="153" t="s">
        <v>104</v>
      </c>
      <c r="P1354" s="178" t="s">
        <v>4401</v>
      </c>
      <c r="Q1354" s="153" t="s">
        <v>4369</v>
      </c>
      <c r="R1354" s="153" t="s">
        <v>100</v>
      </c>
      <c r="S1354" s="102">
        <v>81520</v>
      </c>
    </row>
    <row r="1355" spans="1:19" ht="15" customHeight="1" x14ac:dyDescent="0.3">
      <c r="A1355" s="166">
        <v>2023</v>
      </c>
      <c r="B1355" s="141">
        <v>251538</v>
      </c>
      <c r="C1355" s="141" t="s">
        <v>4402</v>
      </c>
      <c r="D1355" s="231" t="str">
        <f t="shared" ref="D1355:D1386" si="43">HYPERLINK(P1355,C1355)</f>
        <v>EL251538-ST</v>
      </c>
      <c r="E1355" s="142" t="s">
        <v>4403</v>
      </c>
      <c r="F1355" s="142" t="s">
        <v>488</v>
      </c>
      <c r="G1355" s="142" t="s">
        <v>2597</v>
      </c>
      <c r="H1355" s="244">
        <v>13.99</v>
      </c>
      <c r="I1355" s="159">
        <v>3</v>
      </c>
      <c r="J1355" s="159">
        <v>12</v>
      </c>
      <c r="L1355" s="161"/>
      <c r="N1355" s="159">
        <v>889851224472</v>
      </c>
      <c r="O1355" s="153" t="s">
        <v>104</v>
      </c>
      <c r="P1355" s="178" t="s">
        <v>4404</v>
      </c>
      <c r="Q1355" s="153" t="s">
        <v>4369</v>
      </c>
      <c r="R1355" s="153" t="s">
        <v>100</v>
      </c>
      <c r="S1355" s="102">
        <v>80787</v>
      </c>
    </row>
    <row r="1356" spans="1:19" ht="15" customHeight="1" x14ac:dyDescent="0.3">
      <c r="A1356" s="166">
        <v>2023</v>
      </c>
      <c r="B1356" s="141">
        <v>251533</v>
      </c>
      <c r="C1356" s="141" t="s">
        <v>4405</v>
      </c>
      <c r="D1356" s="231" t="str">
        <f t="shared" si="43"/>
        <v>EL251533-ST</v>
      </c>
      <c r="E1356" s="142" t="s">
        <v>4406</v>
      </c>
      <c r="F1356" s="142" t="s">
        <v>488</v>
      </c>
      <c r="G1356" s="142" t="s">
        <v>2597</v>
      </c>
      <c r="H1356" s="244">
        <v>13.99</v>
      </c>
      <c r="I1356" s="159">
        <v>3</v>
      </c>
      <c r="J1356" s="159">
        <v>12</v>
      </c>
      <c r="L1356" s="161"/>
      <c r="N1356" s="159">
        <v>889851224199</v>
      </c>
      <c r="O1356" s="153" t="s">
        <v>104</v>
      </c>
      <c r="P1356" s="178" t="s">
        <v>4407</v>
      </c>
      <c r="Q1356" s="153" t="s">
        <v>4369</v>
      </c>
      <c r="R1356" s="153" t="s">
        <v>100</v>
      </c>
      <c r="S1356" s="102">
        <v>80783</v>
      </c>
    </row>
    <row r="1357" spans="1:19" ht="15" customHeight="1" x14ac:dyDescent="0.3">
      <c r="A1357" s="166">
        <v>2021</v>
      </c>
      <c r="B1357" s="141">
        <v>251420</v>
      </c>
      <c r="C1357" s="141" t="s">
        <v>4366</v>
      </c>
      <c r="D1357" s="231" t="str">
        <f t="shared" si="43"/>
        <v>EL251420-ST</v>
      </c>
      <c r="E1357" s="142" t="s">
        <v>4367</v>
      </c>
      <c r="F1357" s="142" t="s">
        <v>488</v>
      </c>
      <c r="G1357" s="142" t="s">
        <v>2597</v>
      </c>
      <c r="H1357" s="244">
        <v>14.99</v>
      </c>
      <c r="I1357" s="159">
        <v>3</v>
      </c>
      <c r="J1357" s="159">
        <v>18</v>
      </c>
      <c r="L1357" s="161"/>
      <c r="M1357" s="162">
        <v>73</v>
      </c>
      <c r="N1357" s="159">
        <v>618480045864</v>
      </c>
      <c r="O1357" s="153" t="s">
        <v>104</v>
      </c>
      <c r="P1357" s="178" t="s">
        <v>4368</v>
      </c>
      <c r="Q1357" s="153" t="s">
        <v>4369</v>
      </c>
      <c r="R1357" s="153" t="s">
        <v>100</v>
      </c>
      <c r="S1357" s="102">
        <v>71137</v>
      </c>
    </row>
    <row r="1358" spans="1:19" ht="15" customHeight="1" x14ac:dyDescent="0.3">
      <c r="A1358" s="166">
        <v>2019</v>
      </c>
      <c r="B1358" s="141">
        <v>444539</v>
      </c>
      <c r="C1358" s="141" t="s">
        <v>4445</v>
      </c>
      <c r="D1358" s="231" t="str">
        <f t="shared" si="43"/>
        <v>EL444539-ST</v>
      </c>
      <c r="E1358" s="142" t="s">
        <v>4446</v>
      </c>
      <c r="F1358" s="142" t="s">
        <v>488</v>
      </c>
      <c r="G1358" s="142" t="s">
        <v>2597</v>
      </c>
      <c r="H1358" s="244">
        <v>14.99</v>
      </c>
      <c r="I1358" s="159">
        <v>3</v>
      </c>
      <c r="J1358" s="159">
        <v>48</v>
      </c>
      <c r="L1358" s="161"/>
      <c r="N1358" s="159">
        <v>618480040456</v>
      </c>
      <c r="O1358" s="153" t="s">
        <v>104</v>
      </c>
      <c r="P1358" s="178" t="s">
        <v>4447</v>
      </c>
      <c r="Q1358" s="153" t="s">
        <v>4432</v>
      </c>
      <c r="R1358" s="153" t="s">
        <v>100</v>
      </c>
      <c r="S1358" s="102">
        <v>58901</v>
      </c>
    </row>
    <row r="1359" spans="1:19" ht="15" customHeight="1" x14ac:dyDescent="0.3">
      <c r="A1359" s="166">
        <v>2022</v>
      </c>
      <c r="B1359" s="141">
        <v>251428</v>
      </c>
      <c r="C1359" s="141" t="s">
        <v>4442</v>
      </c>
      <c r="D1359" s="231" t="str">
        <f t="shared" si="43"/>
        <v>EL251428-ST</v>
      </c>
      <c r="E1359" s="142" t="s">
        <v>4443</v>
      </c>
      <c r="F1359" s="142" t="s">
        <v>488</v>
      </c>
      <c r="G1359" s="142" t="s">
        <v>2597</v>
      </c>
      <c r="H1359" s="244">
        <v>14.99</v>
      </c>
      <c r="I1359" s="159">
        <v>3</v>
      </c>
      <c r="J1359" s="159">
        <v>48</v>
      </c>
      <c r="L1359" s="161"/>
      <c r="N1359" s="159">
        <v>618480046991</v>
      </c>
      <c r="O1359" s="153" t="s">
        <v>98</v>
      </c>
      <c r="P1359" s="178" t="s">
        <v>4444</v>
      </c>
      <c r="Q1359" s="153" t="s">
        <v>4432</v>
      </c>
      <c r="R1359" s="153" t="s">
        <v>100</v>
      </c>
      <c r="S1359" s="102">
        <v>74774</v>
      </c>
    </row>
    <row r="1360" spans="1:19" ht="15" customHeight="1" x14ac:dyDescent="0.3">
      <c r="A1360" s="166">
        <v>2020</v>
      </c>
      <c r="B1360" s="141">
        <v>200589</v>
      </c>
      <c r="C1360" s="141" t="s">
        <v>4429</v>
      </c>
      <c r="D1360" s="231" t="str">
        <f t="shared" si="43"/>
        <v>EL200589-ST</v>
      </c>
      <c r="E1360" s="142" t="s">
        <v>4430</v>
      </c>
      <c r="F1360" s="142" t="s">
        <v>488</v>
      </c>
      <c r="G1360" s="142" t="s">
        <v>2597</v>
      </c>
      <c r="H1360" s="244">
        <v>14.99</v>
      </c>
      <c r="I1360" s="159">
        <v>3</v>
      </c>
      <c r="J1360" s="159">
        <v>48</v>
      </c>
      <c r="L1360" s="161"/>
      <c r="N1360" s="159">
        <v>618480041415</v>
      </c>
      <c r="O1360" s="153" t="s">
        <v>104</v>
      </c>
      <c r="P1360" s="178" t="s">
        <v>4431</v>
      </c>
      <c r="Q1360" s="153" t="s">
        <v>4432</v>
      </c>
      <c r="R1360" s="153" t="s">
        <v>100</v>
      </c>
      <c r="S1360" s="102">
        <v>69475</v>
      </c>
    </row>
    <row r="1361" spans="1:19" ht="15" customHeight="1" x14ac:dyDescent="0.3">
      <c r="A1361" s="166">
        <v>2020</v>
      </c>
      <c r="B1361" s="141">
        <v>200587</v>
      </c>
      <c r="C1361" s="141" t="s">
        <v>4439</v>
      </c>
      <c r="D1361" s="231" t="str">
        <f t="shared" si="43"/>
        <v>EL200587-ST</v>
      </c>
      <c r="E1361" s="142" t="s">
        <v>4440</v>
      </c>
      <c r="F1361" s="142" t="s">
        <v>488</v>
      </c>
      <c r="G1361" s="142" t="s">
        <v>2597</v>
      </c>
      <c r="H1361" s="244">
        <v>14.99</v>
      </c>
      <c r="I1361" s="159">
        <v>3</v>
      </c>
      <c r="J1361" s="159">
        <v>48</v>
      </c>
      <c r="L1361" s="161"/>
      <c r="N1361" s="159">
        <v>618480041330</v>
      </c>
      <c r="O1361" s="153" t="s">
        <v>104</v>
      </c>
      <c r="P1361" s="178" t="s">
        <v>4441</v>
      </c>
      <c r="Q1361" s="153" t="s">
        <v>4432</v>
      </c>
      <c r="R1361" s="153" t="s">
        <v>100</v>
      </c>
      <c r="S1361" s="102">
        <v>69474</v>
      </c>
    </row>
    <row r="1362" spans="1:19" ht="15" customHeight="1" x14ac:dyDescent="0.3">
      <c r="A1362" s="166">
        <v>2020</v>
      </c>
      <c r="B1362" s="141">
        <v>200585</v>
      </c>
      <c r="C1362" s="141" t="s">
        <v>4448</v>
      </c>
      <c r="D1362" s="231" t="str">
        <f t="shared" si="43"/>
        <v>EL200585-ST</v>
      </c>
      <c r="E1362" s="142" t="s">
        <v>4449</v>
      </c>
      <c r="F1362" s="142" t="s">
        <v>488</v>
      </c>
      <c r="G1362" s="142" t="s">
        <v>2597</v>
      </c>
      <c r="H1362" s="244">
        <v>14.99</v>
      </c>
      <c r="I1362" s="159">
        <v>3</v>
      </c>
      <c r="J1362" s="159">
        <v>48</v>
      </c>
      <c r="L1362" s="161"/>
      <c r="N1362" s="159">
        <v>618480041323</v>
      </c>
      <c r="O1362" s="153" t="s">
        <v>104</v>
      </c>
      <c r="P1362" s="178" t="s">
        <v>4450</v>
      </c>
      <c r="Q1362" s="153" t="s">
        <v>4432</v>
      </c>
      <c r="R1362" s="153" t="s">
        <v>100</v>
      </c>
      <c r="S1362" s="102">
        <v>65270</v>
      </c>
    </row>
    <row r="1363" spans="1:19" ht="15" customHeight="1" x14ac:dyDescent="0.3">
      <c r="A1363" s="166">
        <v>2019</v>
      </c>
      <c r="B1363" s="141">
        <v>200581</v>
      </c>
      <c r="C1363" s="141" t="s">
        <v>4436</v>
      </c>
      <c r="D1363" s="231" t="str">
        <f t="shared" si="43"/>
        <v>EL200581-ST</v>
      </c>
      <c r="E1363" s="142" t="s">
        <v>4437</v>
      </c>
      <c r="F1363" s="142" t="s">
        <v>488</v>
      </c>
      <c r="G1363" s="142" t="s">
        <v>2597</v>
      </c>
      <c r="H1363" s="244">
        <v>14.99</v>
      </c>
      <c r="I1363" s="159">
        <v>3</v>
      </c>
      <c r="J1363" s="159">
        <v>48</v>
      </c>
      <c r="L1363" s="161"/>
      <c r="N1363" s="159">
        <v>618480040807</v>
      </c>
      <c r="O1363" s="153" t="s">
        <v>104</v>
      </c>
      <c r="P1363" s="178" t="s">
        <v>4438</v>
      </c>
      <c r="Q1363" s="153" t="s">
        <v>4432</v>
      </c>
      <c r="R1363" s="153" t="s">
        <v>100</v>
      </c>
      <c r="S1363" s="102">
        <v>69021</v>
      </c>
    </row>
    <row r="1364" spans="1:19" ht="15" customHeight="1" x14ac:dyDescent="0.3">
      <c r="A1364" s="166">
        <v>2019</v>
      </c>
      <c r="B1364" s="141">
        <v>200580</v>
      </c>
      <c r="C1364" s="141" t="s">
        <v>4433</v>
      </c>
      <c r="D1364" s="231" t="str">
        <f t="shared" si="43"/>
        <v>EL200580-ST</v>
      </c>
      <c r="E1364" s="142" t="s">
        <v>4434</v>
      </c>
      <c r="F1364" s="142" t="s">
        <v>488</v>
      </c>
      <c r="G1364" s="142" t="s">
        <v>2597</v>
      </c>
      <c r="H1364" s="244">
        <v>14.99</v>
      </c>
      <c r="I1364" s="159">
        <v>3</v>
      </c>
      <c r="J1364" s="159">
        <v>48</v>
      </c>
      <c r="L1364" s="161"/>
      <c r="N1364" s="159">
        <v>618480040043</v>
      </c>
      <c r="O1364" s="153" t="s">
        <v>104</v>
      </c>
      <c r="P1364" s="178" t="s">
        <v>4435</v>
      </c>
      <c r="Q1364" s="153" t="s">
        <v>4432</v>
      </c>
      <c r="R1364" s="153" t="s">
        <v>100</v>
      </c>
      <c r="S1364" s="102">
        <v>58900</v>
      </c>
    </row>
    <row r="1365" spans="1:19" ht="15" customHeight="1" x14ac:dyDescent="0.3">
      <c r="A1365" s="166">
        <v>2023</v>
      </c>
      <c r="B1365" s="140" t="s">
        <v>4608</v>
      </c>
      <c r="C1365" s="140" t="s">
        <v>4473</v>
      </c>
      <c r="D1365" s="231" t="str">
        <f t="shared" si="43"/>
        <v>EL251575-ST</v>
      </c>
      <c r="E1365" s="142" t="s">
        <v>4474</v>
      </c>
      <c r="F1365" s="142" t="s">
        <v>488</v>
      </c>
      <c r="G1365" s="143" t="s">
        <v>2597</v>
      </c>
      <c r="H1365" s="244">
        <v>9.5</v>
      </c>
      <c r="I1365" s="159">
        <v>3</v>
      </c>
      <c r="J1365" s="159"/>
      <c r="L1365" s="161"/>
      <c r="N1365" s="159">
        <v>889851251881</v>
      </c>
      <c r="O1365" s="153" t="s">
        <v>324</v>
      </c>
      <c r="P1365" s="181" t="s">
        <v>4475</v>
      </c>
      <c r="Q1365" s="153" t="s">
        <v>4454</v>
      </c>
      <c r="R1365" s="153" t="s">
        <v>100</v>
      </c>
      <c r="S1365" s="102" t="e">
        <v>#N/A</v>
      </c>
    </row>
    <row r="1366" spans="1:19" ht="15" customHeight="1" x14ac:dyDescent="0.3">
      <c r="A1366" s="166">
        <v>2023</v>
      </c>
      <c r="B1366" s="140" t="s">
        <v>4479</v>
      </c>
      <c r="C1366" s="141" t="s">
        <v>4480</v>
      </c>
      <c r="D1366" s="231" t="str">
        <f t="shared" si="43"/>
        <v>EL251582CH-ST</v>
      </c>
      <c r="E1366" s="142" t="s">
        <v>4481</v>
      </c>
      <c r="F1366" s="142" t="s">
        <v>488</v>
      </c>
      <c r="G1366" s="142" t="s">
        <v>3254</v>
      </c>
      <c r="H1366" s="245">
        <v>9.5</v>
      </c>
      <c r="I1366" s="166">
        <v>3</v>
      </c>
      <c r="N1366" s="169">
        <v>889851316481</v>
      </c>
      <c r="O1366" s="153" t="s">
        <v>320</v>
      </c>
      <c r="P1366" s="181" t="s">
        <v>4482</v>
      </c>
      <c r="Q1366" s="153" t="s">
        <v>4454</v>
      </c>
      <c r="R1366" s="142" t="s">
        <v>157</v>
      </c>
    </row>
    <row r="1367" spans="1:19" ht="15" customHeight="1" x14ac:dyDescent="0.3">
      <c r="A1367" s="166">
        <v>2008</v>
      </c>
      <c r="B1367" s="141">
        <v>290270</v>
      </c>
      <c r="C1367" s="141" t="s">
        <v>4451</v>
      </c>
      <c r="D1367" s="231" t="str">
        <f t="shared" si="43"/>
        <v>EL290270-ST</v>
      </c>
      <c r="E1367" s="142" t="s">
        <v>4452</v>
      </c>
      <c r="F1367" s="142" t="s">
        <v>488</v>
      </c>
      <c r="G1367" s="142" t="s">
        <v>2597</v>
      </c>
      <c r="H1367" s="244">
        <v>9.99</v>
      </c>
      <c r="I1367" s="159">
        <v>3</v>
      </c>
      <c r="J1367" s="159">
        <v>96</v>
      </c>
      <c r="L1367" s="161"/>
      <c r="M1367" s="38">
        <v>88</v>
      </c>
      <c r="N1367" s="159">
        <v>618480333824</v>
      </c>
      <c r="O1367" s="153" t="s">
        <v>104</v>
      </c>
      <c r="P1367" s="178" t="s">
        <v>4453</v>
      </c>
      <c r="Q1367" s="153" t="s">
        <v>4454</v>
      </c>
      <c r="R1367" s="153" t="s">
        <v>100</v>
      </c>
      <c r="S1367" s="102">
        <v>18168</v>
      </c>
    </row>
    <row r="1368" spans="1:19" ht="15" customHeight="1" x14ac:dyDescent="0.3">
      <c r="A1368" s="166">
        <v>2020</v>
      </c>
      <c r="B1368" s="141">
        <v>290257</v>
      </c>
      <c r="C1368" s="141" t="s">
        <v>4489</v>
      </c>
      <c r="D1368" s="231" t="str">
        <f t="shared" si="43"/>
        <v>EL290257-ST</v>
      </c>
      <c r="E1368" s="142" t="s">
        <v>4490</v>
      </c>
      <c r="F1368" s="142" t="s">
        <v>488</v>
      </c>
      <c r="G1368" s="142" t="s">
        <v>2597</v>
      </c>
      <c r="H1368" s="244">
        <v>14.99</v>
      </c>
      <c r="I1368" s="159">
        <v>3</v>
      </c>
      <c r="J1368" s="159">
        <v>48</v>
      </c>
      <c r="L1368" s="161"/>
      <c r="N1368" s="159">
        <v>618480038514</v>
      </c>
      <c r="O1368" s="153" t="s">
        <v>104</v>
      </c>
      <c r="P1368" s="178" t="s">
        <v>4491</v>
      </c>
      <c r="Q1368" s="153" t="s">
        <v>4454</v>
      </c>
      <c r="R1368" s="153" t="s">
        <v>100</v>
      </c>
      <c r="S1368" s="102">
        <v>71138</v>
      </c>
    </row>
    <row r="1369" spans="1:19" ht="15" customHeight="1" x14ac:dyDescent="0.3">
      <c r="A1369" s="166">
        <v>2003</v>
      </c>
      <c r="B1369" s="141">
        <v>290250</v>
      </c>
      <c r="C1369" s="141" t="s">
        <v>4486</v>
      </c>
      <c r="D1369" s="231" t="str">
        <f t="shared" si="43"/>
        <v>EL290250-ST</v>
      </c>
      <c r="E1369" s="142" t="s">
        <v>4487</v>
      </c>
      <c r="F1369" s="142" t="s">
        <v>488</v>
      </c>
      <c r="G1369" s="142" t="s">
        <v>2597</v>
      </c>
      <c r="H1369" s="244">
        <v>14.99</v>
      </c>
      <c r="I1369" s="159">
        <v>3</v>
      </c>
      <c r="J1369" s="159">
        <v>24</v>
      </c>
      <c r="L1369" s="161"/>
      <c r="N1369" s="159">
        <v>618480331721</v>
      </c>
      <c r="O1369" s="153" t="s">
        <v>104</v>
      </c>
      <c r="P1369" s="178" t="s">
        <v>4488</v>
      </c>
      <c r="Q1369" s="153" t="s">
        <v>4454</v>
      </c>
      <c r="R1369" s="153" t="s">
        <v>100</v>
      </c>
      <c r="S1369" s="102">
        <v>18169</v>
      </c>
    </row>
    <row r="1370" spans="1:19" ht="15" customHeight="1" x14ac:dyDescent="0.3">
      <c r="A1370" s="166">
        <v>2004</v>
      </c>
      <c r="B1370" s="141">
        <v>290240</v>
      </c>
      <c r="C1370" s="141" t="s">
        <v>4455</v>
      </c>
      <c r="D1370" s="231" t="str">
        <f t="shared" si="43"/>
        <v>EL290240-ST</v>
      </c>
      <c r="E1370" s="142" t="s">
        <v>4456</v>
      </c>
      <c r="F1370" s="142" t="s">
        <v>488</v>
      </c>
      <c r="G1370" s="142" t="s">
        <v>2597</v>
      </c>
      <c r="H1370" s="244">
        <v>12.5</v>
      </c>
      <c r="I1370" s="159">
        <v>3</v>
      </c>
      <c r="J1370" s="159">
        <v>36</v>
      </c>
      <c r="L1370" s="161"/>
      <c r="M1370" s="162">
        <v>43</v>
      </c>
      <c r="N1370" s="159">
        <v>618480898262</v>
      </c>
      <c r="O1370" s="153" t="s">
        <v>104</v>
      </c>
      <c r="P1370" s="178" t="s">
        <v>4457</v>
      </c>
      <c r="Q1370" s="153" t="s">
        <v>4454</v>
      </c>
      <c r="R1370" s="153" t="s">
        <v>100</v>
      </c>
      <c r="S1370" s="102">
        <v>69091</v>
      </c>
    </row>
    <row r="1371" spans="1:19" ht="15" customHeight="1" x14ac:dyDescent="0.3">
      <c r="A1371" s="166">
        <v>2020</v>
      </c>
      <c r="B1371" s="141">
        <v>290076</v>
      </c>
      <c r="C1371" s="141" t="s">
        <v>4483</v>
      </c>
      <c r="D1371" s="231" t="str">
        <f t="shared" si="43"/>
        <v>EL290076-ST</v>
      </c>
      <c r="E1371" s="142" t="s">
        <v>4484</v>
      </c>
      <c r="F1371" s="142" t="s">
        <v>488</v>
      </c>
      <c r="G1371" s="142" t="s">
        <v>2597</v>
      </c>
      <c r="H1371" s="244">
        <v>10.75</v>
      </c>
      <c r="I1371" s="159">
        <v>3</v>
      </c>
      <c r="J1371" s="159">
        <v>24</v>
      </c>
      <c r="L1371" s="161"/>
      <c r="M1371" s="38"/>
      <c r="N1371" s="159">
        <v>618480041651</v>
      </c>
      <c r="O1371" s="153" t="s">
        <v>104</v>
      </c>
      <c r="P1371" s="178" t="s">
        <v>4485</v>
      </c>
      <c r="Q1371" s="153" t="s">
        <v>4454</v>
      </c>
      <c r="R1371" s="153" t="s">
        <v>100</v>
      </c>
      <c r="S1371" s="102">
        <v>65266</v>
      </c>
    </row>
    <row r="1372" spans="1:19" ht="15" customHeight="1" x14ac:dyDescent="0.3">
      <c r="A1372" s="166">
        <v>2023</v>
      </c>
      <c r="B1372" s="141">
        <v>251581</v>
      </c>
      <c r="C1372" s="141" t="s">
        <v>4476</v>
      </c>
      <c r="D1372" s="231" t="str">
        <f t="shared" si="43"/>
        <v>EL251581-ST</v>
      </c>
      <c r="E1372" s="142" t="s">
        <v>4477</v>
      </c>
      <c r="F1372" s="142" t="s">
        <v>488</v>
      </c>
      <c r="G1372" s="142" t="s">
        <v>2597</v>
      </c>
      <c r="H1372" s="244">
        <v>9.75</v>
      </c>
      <c r="I1372" s="159">
        <v>3</v>
      </c>
      <c r="J1372" s="159"/>
      <c r="L1372" s="161"/>
      <c r="N1372" s="159">
        <v>889851252086</v>
      </c>
      <c r="O1372" s="153" t="s">
        <v>104</v>
      </c>
      <c r="P1372" s="178" t="s">
        <v>4478</v>
      </c>
      <c r="Q1372" s="153" t="s">
        <v>4454</v>
      </c>
      <c r="R1372" s="153" t="s">
        <v>100</v>
      </c>
      <c r="S1372" s="102" t="e">
        <v>#N/A</v>
      </c>
    </row>
    <row r="1373" spans="1:19" ht="15" customHeight="1" x14ac:dyDescent="0.3">
      <c r="A1373" s="166">
        <v>2023</v>
      </c>
      <c r="B1373" s="141">
        <v>251553</v>
      </c>
      <c r="C1373" s="141" t="s">
        <v>4470</v>
      </c>
      <c r="D1373" s="231" t="str">
        <f t="shared" si="43"/>
        <v>EL251553-ST</v>
      </c>
      <c r="E1373" s="142" t="s">
        <v>4471</v>
      </c>
      <c r="F1373" s="142" t="s">
        <v>488</v>
      </c>
      <c r="G1373" s="142" t="s">
        <v>2597</v>
      </c>
      <c r="H1373" s="244">
        <v>13.99</v>
      </c>
      <c r="I1373" s="159">
        <v>3</v>
      </c>
      <c r="J1373" s="159">
        <v>32</v>
      </c>
      <c r="L1373" s="161"/>
      <c r="N1373" s="159">
        <v>889851228968</v>
      </c>
      <c r="O1373" s="153" t="s">
        <v>104</v>
      </c>
      <c r="P1373" s="178" t="s">
        <v>4472</v>
      </c>
      <c r="Q1373" s="153" t="s">
        <v>4454</v>
      </c>
      <c r="R1373" s="153" t="s">
        <v>100</v>
      </c>
      <c r="S1373" s="102">
        <v>80793</v>
      </c>
    </row>
    <row r="1374" spans="1:19" ht="15" customHeight="1" x14ac:dyDescent="0.3">
      <c r="A1374" s="166">
        <v>2023</v>
      </c>
      <c r="B1374" s="141">
        <v>251551</v>
      </c>
      <c r="C1374" s="141" t="s">
        <v>4467</v>
      </c>
      <c r="D1374" s="231" t="str">
        <f t="shared" si="43"/>
        <v>EL251551-ST</v>
      </c>
      <c r="E1374" s="142" t="s">
        <v>4468</v>
      </c>
      <c r="F1374" s="142" t="s">
        <v>488</v>
      </c>
      <c r="G1374" s="142" t="s">
        <v>2597</v>
      </c>
      <c r="H1374" s="244">
        <v>13.99</v>
      </c>
      <c r="I1374" s="159">
        <v>3</v>
      </c>
      <c r="J1374" s="159">
        <v>36</v>
      </c>
      <c r="L1374" s="161"/>
      <c r="N1374" s="159">
        <v>889851228760</v>
      </c>
      <c r="O1374" s="153" t="s">
        <v>104</v>
      </c>
      <c r="P1374" s="178" t="s">
        <v>4469</v>
      </c>
      <c r="Q1374" s="153" t="s">
        <v>4454</v>
      </c>
      <c r="R1374" s="153" t="s">
        <v>100</v>
      </c>
      <c r="S1374" s="102">
        <v>80792</v>
      </c>
    </row>
    <row r="1375" spans="1:19" ht="15" customHeight="1" x14ac:dyDescent="0.3">
      <c r="A1375" s="166">
        <v>2023</v>
      </c>
      <c r="B1375" s="141">
        <v>251532</v>
      </c>
      <c r="C1375" s="141" t="s">
        <v>4464</v>
      </c>
      <c r="D1375" s="231" t="str">
        <f t="shared" si="43"/>
        <v>EL251532-ST</v>
      </c>
      <c r="E1375" s="142" t="s">
        <v>4465</v>
      </c>
      <c r="F1375" s="142" t="s">
        <v>488</v>
      </c>
      <c r="G1375" s="142" t="s">
        <v>2597</v>
      </c>
      <c r="H1375" s="244">
        <v>12.99</v>
      </c>
      <c r="I1375" s="159">
        <v>3</v>
      </c>
      <c r="J1375" s="159">
        <v>24</v>
      </c>
      <c r="L1375" s="161"/>
      <c r="N1375" s="159">
        <v>889851224182</v>
      </c>
      <c r="O1375" s="153" t="s">
        <v>104</v>
      </c>
      <c r="P1375" s="178" t="s">
        <v>4466</v>
      </c>
      <c r="Q1375" s="153" t="s">
        <v>4454</v>
      </c>
      <c r="R1375" s="153" t="s">
        <v>100</v>
      </c>
      <c r="S1375" s="102">
        <v>80782</v>
      </c>
    </row>
    <row r="1376" spans="1:19" ht="15" customHeight="1" x14ac:dyDescent="0.3">
      <c r="A1376" s="166">
        <v>2022</v>
      </c>
      <c r="B1376" s="141">
        <v>251439</v>
      </c>
      <c r="C1376" s="141" t="s">
        <v>4461</v>
      </c>
      <c r="D1376" s="231" t="str">
        <f t="shared" si="43"/>
        <v>EL251439-ST</v>
      </c>
      <c r="E1376" s="142" t="s">
        <v>4462</v>
      </c>
      <c r="F1376" s="142" t="s">
        <v>488</v>
      </c>
      <c r="G1376" s="142" t="s">
        <v>2597</v>
      </c>
      <c r="H1376" s="244">
        <v>16.989999999999998</v>
      </c>
      <c r="I1376" s="159">
        <v>3</v>
      </c>
      <c r="J1376" s="159">
        <v>48</v>
      </c>
      <c r="L1376" s="161"/>
      <c r="N1376" s="159">
        <v>618480047288</v>
      </c>
      <c r="O1376" s="153" t="s">
        <v>98</v>
      </c>
      <c r="P1376" s="178" t="s">
        <v>4463</v>
      </c>
      <c r="Q1376" s="153" t="s">
        <v>4454</v>
      </c>
      <c r="R1376" s="153" t="s">
        <v>100</v>
      </c>
      <c r="S1376" s="102">
        <v>72226</v>
      </c>
    </row>
    <row r="1377" spans="1:19" ht="15" customHeight="1" x14ac:dyDescent="0.3">
      <c r="A1377" s="166">
        <v>2021</v>
      </c>
      <c r="B1377" s="141">
        <v>251438</v>
      </c>
      <c r="C1377" s="141" t="s">
        <v>4458</v>
      </c>
      <c r="D1377" s="231" t="str">
        <f t="shared" si="43"/>
        <v>EL251438-ST</v>
      </c>
      <c r="E1377" s="142" t="s">
        <v>4459</v>
      </c>
      <c r="F1377" s="142" t="s">
        <v>488</v>
      </c>
      <c r="G1377" s="142" t="s">
        <v>2597</v>
      </c>
      <c r="H1377" s="244">
        <v>10.75</v>
      </c>
      <c r="I1377" s="159">
        <v>3</v>
      </c>
      <c r="J1377" s="159">
        <v>12</v>
      </c>
      <c r="L1377" s="161"/>
      <c r="N1377" s="159">
        <v>618480047271</v>
      </c>
      <c r="O1377" s="153" t="s">
        <v>104</v>
      </c>
      <c r="P1377" s="178" t="s">
        <v>4460</v>
      </c>
      <c r="Q1377" s="153" t="s">
        <v>4454</v>
      </c>
      <c r="R1377" s="153" t="s">
        <v>100</v>
      </c>
      <c r="S1377" s="102">
        <v>72265</v>
      </c>
    </row>
    <row r="1378" spans="1:19" ht="15" customHeight="1" x14ac:dyDescent="0.3">
      <c r="A1378" s="166">
        <v>2023</v>
      </c>
      <c r="B1378" s="140" t="s">
        <v>4501</v>
      </c>
      <c r="C1378" s="141" t="s">
        <v>4502</v>
      </c>
      <c r="D1378" s="231" t="str">
        <f t="shared" si="43"/>
        <v>EL402569-S/M</v>
      </c>
      <c r="E1378" s="142" t="s">
        <v>4503</v>
      </c>
      <c r="F1378" s="142" t="s">
        <v>4494</v>
      </c>
      <c r="G1378" s="142" t="s">
        <v>4494</v>
      </c>
      <c r="H1378" s="245">
        <v>62.99</v>
      </c>
      <c r="I1378" s="166">
        <v>1</v>
      </c>
      <c r="N1378" s="169">
        <v>618480030143</v>
      </c>
      <c r="O1378" s="153" t="s">
        <v>98</v>
      </c>
      <c r="P1378" s="181" t="s">
        <v>4504</v>
      </c>
      <c r="Q1378" s="142" t="s">
        <v>4496</v>
      </c>
      <c r="R1378" s="142" t="s">
        <v>100</v>
      </c>
    </row>
    <row r="1379" spans="1:19" ht="15" customHeight="1" x14ac:dyDescent="0.3">
      <c r="A1379" s="166">
        <v>2023</v>
      </c>
      <c r="B1379" s="140" t="s">
        <v>4505</v>
      </c>
      <c r="C1379" s="141" t="s">
        <v>4506</v>
      </c>
      <c r="D1379" s="231" t="str">
        <f t="shared" si="43"/>
        <v>EL402569-L/XL</v>
      </c>
      <c r="E1379" s="142" t="s">
        <v>4507</v>
      </c>
      <c r="F1379" s="142" t="s">
        <v>4494</v>
      </c>
      <c r="G1379" s="142" t="s">
        <v>4494</v>
      </c>
      <c r="H1379" s="245">
        <v>62.99</v>
      </c>
      <c r="I1379" s="166">
        <v>1</v>
      </c>
      <c r="N1379" s="169">
        <v>618480028591</v>
      </c>
      <c r="O1379" s="153" t="s">
        <v>98</v>
      </c>
      <c r="P1379" s="181" t="s">
        <v>4504</v>
      </c>
      <c r="Q1379" s="142" t="s">
        <v>4496</v>
      </c>
      <c r="R1379" s="142" t="s">
        <v>100</v>
      </c>
    </row>
    <row r="1380" spans="1:19" ht="15" customHeight="1" x14ac:dyDescent="0.3">
      <c r="A1380" s="166">
        <v>2023</v>
      </c>
      <c r="B1380" s="141">
        <v>440530</v>
      </c>
      <c r="C1380" s="141" t="s">
        <v>4498</v>
      </c>
      <c r="D1380" s="231" t="str">
        <f t="shared" si="43"/>
        <v>EL440530-ST</v>
      </c>
      <c r="E1380" s="142" t="s">
        <v>4499</v>
      </c>
      <c r="F1380" s="142" t="s">
        <v>4494</v>
      </c>
      <c r="G1380" s="142" t="s">
        <v>4494</v>
      </c>
      <c r="H1380" s="245">
        <v>4.99</v>
      </c>
      <c r="I1380" s="166">
        <v>3</v>
      </c>
      <c r="J1380" s="166" t="s">
        <v>26</v>
      </c>
      <c r="L1380" s="170" t="s">
        <v>26</v>
      </c>
      <c r="N1380" s="169">
        <v>618480027952</v>
      </c>
      <c r="O1380" s="153" t="s">
        <v>98</v>
      </c>
      <c r="P1380" s="181" t="s">
        <v>4500</v>
      </c>
      <c r="Q1380" s="142" t="s">
        <v>4496</v>
      </c>
      <c r="R1380" s="142" t="s">
        <v>4497</v>
      </c>
    </row>
    <row r="1381" spans="1:19" ht="15" customHeight="1" x14ac:dyDescent="0.3">
      <c r="A1381" s="166">
        <v>2023</v>
      </c>
      <c r="B1381" s="141">
        <v>291100</v>
      </c>
      <c r="C1381" s="141" t="s">
        <v>4492</v>
      </c>
      <c r="D1381" s="231" t="str">
        <f t="shared" si="43"/>
        <v>EL291100-ST</v>
      </c>
      <c r="E1381" s="142" t="s">
        <v>4493</v>
      </c>
      <c r="F1381" s="142" t="s">
        <v>4494</v>
      </c>
      <c r="G1381" s="142" t="s">
        <v>4494</v>
      </c>
      <c r="H1381" s="245">
        <v>22.99</v>
      </c>
      <c r="I1381" s="166">
        <v>3</v>
      </c>
      <c r="N1381" s="169">
        <v>618480361001</v>
      </c>
      <c r="O1381" s="153" t="s">
        <v>98</v>
      </c>
      <c r="P1381" s="181" t="s">
        <v>4495</v>
      </c>
      <c r="Q1381" s="142" t="s">
        <v>4496</v>
      </c>
      <c r="R1381" s="142" t="s">
        <v>4497</v>
      </c>
    </row>
    <row r="1382" spans="1:19" ht="15" customHeight="1" x14ac:dyDescent="0.3">
      <c r="A1382" s="166">
        <v>2024</v>
      </c>
      <c r="B1382" s="140" t="s">
        <v>4553</v>
      </c>
      <c r="C1382" s="141" t="s">
        <v>4554</v>
      </c>
      <c r="D1382" s="231" t="str">
        <f t="shared" si="43"/>
        <v>EL405008CH-XS</v>
      </c>
      <c r="E1382" s="142" t="s">
        <v>4555</v>
      </c>
      <c r="F1382" s="142" t="s">
        <v>4510</v>
      </c>
      <c r="G1382" s="142" t="s">
        <v>4511</v>
      </c>
      <c r="H1382" s="245">
        <v>28.25</v>
      </c>
      <c r="I1382" s="166">
        <v>1</v>
      </c>
      <c r="N1382" s="169">
        <v>889851298794</v>
      </c>
      <c r="O1382" s="153" t="s">
        <v>320</v>
      </c>
      <c r="P1382" s="181" t="s">
        <v>4556</v>
      </c>
      <c r="Q1382" s="153" t="s">
        <v>4513</v>
      </c>
      <c r="R1382" s="142" t="s">
        <v>161</v>
      </c>
    </row>
    <row r="1383" spans="1:19" ht="15" customHeight="1" x14ac:dyDescent="0.3">
      <c r="A1383" s="166">
        <v>2024</v>
      </c>
      <c r="B1383" s="140" t="s">
        <v>4566</v>
      </c>
      <c r="C1383" s="141" t="s">
        <v>4567</v>
      </c>
      <c r="D1383" s="231" t="str">
        <f t="shared" si="43"/>
        <v>EL405008CH-XL</v>
      </c>
      <c r="E1383" s="142" t="s">
        <v>4568</v>
      </c>
      <c r="F1383" s="142" t="s">
        <v>4510</v>
      </c>
      <c r="G1383" s="142" t="s">
        <v>4511</v>
      </c>
      <c r="H1383" s="245">
        <v>28.25</v>
      </c>
      <c r="I1383" s="166">
        <v>1</v>
      </c>
      <c r="N1383" s="169">
        <v>889851298831</v>
      </c>
      <c r="O1383" s="153" t="s">
        <v>320</v>
      </c>
      <c r="P1383" s="181" t="s">
        <v>4556</v>
      </c>
      <c r="Q1383" s="153" t="s">
        <v>4513</v>
      </c>
      <c r="R1383" s="142" t="s">
        <v>161</v>
      </c>
    </row>
    <row r="1384" spans="1:19" ht="15" customHeight="1" x14ac:dyDescent="0.3">
      <c r="A1384" s="166">
        <v>2024</v>
      </c>
      <c r="B1384" s="140" t="s">
        <v>4557</v>
      </c>
      <c r="C1384" s="141" t="s">
        <v>4558</v>
      </c>
      <c r="D1384" s="231" t="str">
        <f t="shared" si="43"/>
        <v>EL405008CH-S</v>
      </c>
      <c r="E1384" s="142" t="s">
        <v>4559</v>
      </c>
      <c r="F1384" s="142" t="s">
        <v>4510</v>
      </c>
      <c r="G1384" s="142" t="s">
        <v>4511</v>
      </c>
      <c r="H1384" s="245">
        <v>28.25</v>
      </c>
      <c r="I1384" s="166">
        <v>1</v>
      </c>
      <c r="N1384" s="169">
        <v>889851298800</v>
      </c>
      <c r="O1384" s="153" t="s">
        <v>320</v>
      </c>
      <c r="P1384" s="181" t="s">
        <v>4556</v>
      </c>
      <c r="Q1384" s="153" t="s">
        <v>4513</v>
      </c>
      <c r="R1384" s="142" t="s">
        <v>161</v>
      </c>
    </row>
    <row r="1385" spans="1:19" ht="15" customHeight="1" x14ac:dyDescent="0.3">
      <c r="A1385" s="166">
        <v>2024</v>
      </c>
      <c r="B1385" s="140" t="s">
        <v>4560</v>
      </c>
      <c r="C1385" s="141" t="s">
        <v>4561</v>
      </c>
      <c r="D1385" s="231" t="str">
        <f t="shared" si="43"/>
        <v>EL405008CH-M</v>
      </c>
      <c r="E1385" s="142" t="s">
        <v>4562</v>
      </c>
      <c r="F1385" s="142" t="s">
        <v>4510</v>
      </c>
      <c r="G1385" s="142" t="s">
        <v>4511</v>
      </c>
      <c r="H1385" s="245">
        <v>28.25</v>
      </c>
      <c r="I1385" s="166">
        <v>1</v>
      </c>
      <c r="N1385" s="169">
        <v>889851298817</v>
      </c>
      <c r="O1385" s="153" t="s">
        <v>320</v>
      </c>
      <c r="P1385" s="181" t="s">
        <v>4556</v>
      </c>
      <c r="Q1385" s="153" t="s">
        <v>4513</v>
      </c>
      <c r="R1385" s="142" t="s">
        <v>161</v>
      </c>
    </row>
    <row r="1386" spans="1:19" ht="15" customHeight="1" x14ac:dyDescent="0.3">
      <c r="A1386" s="166">
        <v>2024</v>
      </c>
      <c r="B1386" s="140" t="s">
        <v>4563</v>
      </c>
      <c r="C1386" s="141" t="s">
        <v>4564</v>
      </c>
      <c r="D1386" s="231" t="str">
        <f t="shared" si="43"/>
        <v>EL405008CH-L</v>
      </c>
      <c r="E1386" s="142" t="s">
        <v>4565</v>
      </c>
      <c r="F1386" s="142" t="s">
        <v>4510</v>
      </c>
      <c r="G1386" s="142" t="s">
        <v>4511</v>
      </c>
      <c r="H1386" s="245">
        <v>28.25</v>
      </c>
      <c r="I1386" s="166">
        <v>1</v>
      </c>
      <c r="N1386" s="169">
        <v>889851298824</v>
      </c>
      <c r="O1386" s="153" t="s">
        <v>320</v>
      </c>
      <c r="P1386" s="181" t="s">
        <v>4556</v>
      </c>
      <c r="Q1386" s="153" t="s">
        <v>4513</v>
      </c>
      <c r="R1386" s="142" t="s">
        <v>161</v>
      </c>
    </row>
    <row r="1387" spans="1:19" ht="15" customHeight="1" x14ac:dyDescent="0.3">
      <c r="A1387" s="166">
        <v>2024</v>
      </c>
      <c r="B1387" s="140" t="s">
        <v>4532</v>
      </c>
      <c r="C1387" s="141" t="s">
        <v>4533</v>
      </c>
      <c r="D1387" s="231" t="str">
        <f t="shared" ref="D1387:D1443" si="44">HYPERLINK(P1387,C1387)</f>
        <v>EL405003CH-XS</v>
      </c>
      <c r="E1387" s="142" t="s">
        <v>4534</v>
      </c>
      <c r="F1387" s="142" t="s">
        <v>4510</v>
      </c>
      <c r="G1387" s="142" t="s">
        <v>4511</v>
      </c>
      <c r="H1387" s="245">
        <v>28.25</v>
      </c>
      <c r="I1387" s="166">
        <v>1</v>
      </c>
      <c r="N1387" s="169">
        <v>889851298749</v>
      </c>
      <c r="O1387" s="153" t="s">
        <v>320</v>
      </c>
      <c r="P1387" s="181" t="s">
        <v>4535</v>
      </c>
      <c r="Q1387" s="153" t="s">
        <v>4513</v>
      </c>
      <c r="R1387" s="142" t="s">
        <v>161</v>
      </c>
    </row>
    <row r="1388" spans="1:19" ht="15" customHeight="1" x14ac:dyDescent="0.3">
      <c r="A1388" s="166">
        <v>2024</v>
      </c>
      <c r="B1388" s="140" t="s">
        <v>4545</v>
      </c>
      <c r="C1388" s="141" t="s">
        <v>4546</v>
      </c>
      <c r="D1388" s="231" t="str">
        <f t="shared" si="44"/>
        <v>EL405003CH-XL</v>
      </c>
      <c r="E1388" s="142" t="s">
        <v>4547</v>
      </c>
      <c r="F1388" s="142" t="s">
        <v>4510</v>
      </c>
      <c r="G1388" s="142" t="s">
        <v>4511</v>
      </c>
      <c r="H1388" s="245">
        <v>28.25</v>
      </c>
      <c r="I1388" s="166">
        <v>1</v>
      </c>
      <c r="N1388" s="169">
        <v>889851298787</v>
      </c>
      <c r="O1388" s="153" t="s">
        <v>320</v>
      </c>
      <c r="P1388" s="181" t="s">
        <v>4535</v>
      </c>
      <c r="Q1388" s="153" t="s">
        <v>4513</v>
      </c>
      <c r="R1388" s="142" t="s">
        <v>161</v>
      </c>
    </row>
    <row r="1389" spans="1:19" ht="15" customHeight="1" x14ac:dyDescent="0.3">
      <c r="A1389" s="166">
        <v>2024</v>
      </c>
      <c r="B1389" s="140" t="s">
        <v>4536</v>
      </c>
      <c r="C1389" s="141" t="s">
        <v>4537</v>
      </c>
      <c r="D1389" s="231" t="str">
        <f t="shared" si="44"/>
        <v>EL405003CH-S</v>
      </c>
      <c r="E1389" s="142" t="s">
        <v>4538</v>
      </c>
      <c r="F1389" s="142" t="s">
        <v>4510</v>
      </c>
      <c r="G1389" s="142" t="s">
        <v>4511</v>
      </c>
      <c r="H1389" s="245">
        <v>28.25</v>
      </c>
      <c r="I1389" s="166">
        <v>1</v>
      </c>
      <c r="N1389" s="169">
        <v>889851298756</v>
      </c>
      <c r="O1389" s="153" t="s">
        <v>320</v>
      </c>
      <c r="P1389" s="181" t="s">
        <v>4535</v>
      </c>
      <c r="Q1389" s="153" t="s">
        <v>4513</v>
      </c>
      <c r="R1389" s="142" t="s">
        <v>161</v>
      </c>
    </row>
    <row r="1390" spans="1:19" ht="15" customHeight="1" x14ac:dyDescent="0.3">
      <c r="A1390" s="166">
        <v>2024</v>
      </c>
      <c r="B1390" s="140" t="s">
        <v>4539</v>
      </c>
      <c r="C1390" s="141" t="s">
        <v>4540</v>
      </c>
      <c r="D1390" s="231" t="str">
        <f t="shared" si="44"/>
        <v>EL405003CH-M</v>
      </c>
      <c r="E1390" s="142" t="s">
        <v>4541</v>
      </c>
      <c r="F1390" s="142" t="s">
        <v>4510</v>
      </c>
      <c r="G1390" s="142" t="s">
        <v>4511</v>
      </c>
      <c r="H1390" s="245">
        <v>28.25</v>
      </c>
      <c r="I1390" s="166">
        <v>1</v>
      </c>
      <c r="N1390" s="169">
        <v>889851298763</v>
      </c>
      <c r="O1390" s="153" t="s">
        <v>320</v>
      </c>
      <c r="P1390" s="181" t="s">
        <v>4535</v>
      </c>
      <c r="Q1390" s="153" t="s">
        <v>4513</v>
      </c>
      <c r="R1390" s="142" t="s">
        <v>161</v>
      </c>
    </row>
    <row r="1391" spans="1:19" ht="15" customHeight="1" x14ac:dyDescent="0.3">
      <c r="A1391" s="166">
        <v>2024</v>
      </c>
      <c r="B1391" s="140" t="s">
        <v>4542</v>
      </c>
      <c r="C1391" s="141" t="s">
        <v>4543</v>
      </c>
      <c r="D1391" s="231" t="str">
        <f t="shared" si="44"/>
        <v>EL405003CH-L</v>
      </c>
      <c r="E1391" s="142" t="s">
        <v>4544</v>
      </c>
      <c r="F1391" s="142" t="s">
        <v>4510</v>
      </c>
      <c r="G1391" s="142" t="s">
        <v>4511</v>
      </c>
      <c r="H1391" s="245">
        <v>28.25</v>
      </c>
      <c r="I1391" s="166">
        <v>1</v>
      </c>
      <c r="L1391" s="170" t="s">
        <v>26</v>
      </c>
      <c r="N1391" s="169">
        <v>889851298770</v>
      </c>
      <c r="O1391" s="153" t="s">
        <v>320</v>
      </c>
      <c r="P1391" s="181" t="s">
        <v>4535</v>
      </c>
      <c r="Q1391" s="153" t="s">
        <v>4513</v>
      </c>
      <c r="R1391" s="142" t="s">
        <v>161</v>
      </c>
    </row>
    <row r="1392" spans="1:19" ht="15" customHeight="1" x14ac:dyDescent="0.3">
      <c r="A1392" s="166">
        <v>2024</v>
      </c>
      <c r="B1392" s="141">
        <v>444565</v>
      </c>
      <c r="C1392" s="141" t="s">
        <v>4569</v>
      </c>
      <c r="D1392" s="231" t="str">
        <f t="shared" si="44"/>
        <v>EL444565-ST</v>
      </c>
      <c r="E1392" s="142" t="s">
        <v>4570</v>
      </c>
      <c r="F1392" s="142" t="s">
        <v>4510</v>
      </c>
      <c r="G1392" s="142" t="s">
        <v>4511</v>
      </c>
      <c r="H1392" s="245">
        <v>8.25</v>
      </c>
      <c r="I1392" s="166">
        <v>3</v>
      </c>
      <c r="N1392" s="169">
        <v>618480039436</v>
      </c>
      <c r="O1392" s="153" t="s">
        <v>136</v>
      </c>
      <c r="P1392" s="181" t="s">
        <v>4571</v>
      </c>
      <c r="Q1392" s="153" t="s">
        <v>4513</v>
      </c>
      <c r="R1392" s="142" t="s">
        <v>138</v>
      </c>
    </row>
    <row r="1393" spans="1:19" ht="15" customHeight="1" x14ac:dyDescent="0.3">
      <c r="A1393" s="166">
        <v>2018</v>
      </c>
      <c r="B1393" s="141">
        <v>444562</v>
      </c>
      <c r="C1393" s="141" t="s">
        <v>4529</v>
      </c>
      <c r="D1393" s="231" t="str">
        <f t="shared" si="44"/>
        <v>EL444562-ST</v>
      </c>
      <c r="E1393" s="142" t="s">
        <v>4530</v>
      </c>
      <c r="F1393" s="142" t="s">
        <v>4510</v>
      </c>
      <c r="G1393" s="142" t="s">
        <v>4511</v>
      </c>
      <c r="H1393" s="244">
        <v>4.99</v>
      </c>
      <c r="I1393" s="159">
        <v>12</v>
      </c>
      <c r="J1393" s="159">
        <v>24</v>
      </c>
      <c r="L1393" s="163"/>
      <c r="N1393" s="159">
        <v>618480039382</v>
      </c>
      <c r="O1393" s="153" t="s">
        <v>136</v>
      </c>
      <c r="P1393" s="183" t="s">
        <v>4531</v>
      </c>
      <c r="Q1393" s="153" t="s">
        <v>4513</v>
      </c>
      <c r="R1393" s="153" t="s">
        <v>138</v>
      </c>
      <c r="S1393" s="33">
        <v>69348</v>
      </c>
    </row>
    <row r="1394" spans="1:19" ht="15" customHeight="1" x14ac:dyDescent="0.3">
      <c r="A1394" s="166">
        <v>2018</v>
      </c>
      <c r="B1394" s="141">
        <v>440352</v>
      </c>
      <c r="C1394" s="141" t="s">
        <v>4514</v>
      </c>
      <c r="D1394" s="231" t="str">
        <f t="shared" si="44"/>
        <v>EL440352-ST</v>
      </c>
      <c r="E1394" s="142" t="s">
        <v>4515</v>
      </c>
      <c r="F1394" s="142" t="s">
        <v>4510</v>
      </c>
      <c r="G1394" s="142" t="s">
        <v>4511</v>
      </c>
      <c r="H1394" s="244">
        <v>4.99</v>
      </c>
      <c r="I1394" s="159">
        <v>12</v>
      </c>
      <c r="J1394" s="159">
        <v>48</v>
      </c>
      <c r="L1394" s="161"/>
      <c r="N1394" s="159">
        <v>618480039139</v>
      </c>
      <c r="O1394" s="153" t="s">
        <v>136</v>
      </c>
      <c r="P1394" s="179" t="s">
        <v>4516</v>
      </c>
      <c r="Q1394" s="153" t="s">
        <v>4513</v>
      </c>
      <c r="R1394" s="153" t="s">
        <v>138</v>
      </c>
      <c r="S1394" s="33">
        <v>47367</v>
      </c>
    </row>
    <row r="1395" spans="1:19" ht="15" customHeight="1" x14ac:dyDescent="0.3">
      <c r="A1395" s="166">
        <v>2018</v>
      </c>
      <c r="B1395" s="141">
        <v>440351</v>
      </c>
      <c r="C1395" s="141" t="s">
        <v>4575</v>
      </c>
      <c r="D1395" s="231" t="str">
        <f t="shared" si="44"/>
        <v>EL440351-ST</v>
      </c>
      <c r="E1395" s="142" t="s">
        <v>4576</v>
      </c>
      <c r="F1395" s="142" t="s">
        <v>4510</v>
      </c>
      <c r="G1395" s="142" t="s">
        <v>4511</v>
      </c>
      <c r="H1395" s="244">
        <v>4.99</v>
      </c>
      <c r="I1395" s="159">
        <v>12</v>
      </c>
      <c r="J1395" s="159">
        <v>48</v>
      </c>
      <c r="L1395" s="161"/>
      <c r="N1395" s="159">
        <v>618480039122</v>
      </c>
      <c r="O1395" s="153" t="s">
        <v>136</v>
      </c>
      <c r="P1395" s="179" t="s">
        <v>4577</v>
      </c>
      <c r="Q1395" s="153" t="s">
        <v>4513</v>
      </c>
      <c r="R1395" s="153" t="s">
        <v>138</v>
      </c>
      <c r="S1395" s="33">
        <v>47366</v>
      </c>
    </row>
    <row r="1396" spans="1:19" ht="15" customHeight="1" x14ac:dyDescent="0.3">
      <c r="A1396" s="166">
        <v>2018</v>
      </c>
      <c r="B1396" s="141">
        <v>430126</v>
      </c>
      <c r="C1396" s="141" t="s">
        <v>4517</v>
      </c>
      <c r="D1396" s="231" t="str">
        <f t="shared" si="44"/>
        <v>EL430126-ST</v>
      </c>
      <c r="E1396" s="142" t="s">
        <v>4518</v>
      </c>
      <c r="F1396" s="142" t="s">
        <v>4510</v>
      </c>
      <c r="G1396" s="142" t="s">
        <v>4511</v>
      </c>
      <c r="H1396" s="244">
        <v>1.75</v>
      </c>
      <c r="I1396" s="159">
        <v>12</v>
      </c>
      <c r="J1396" s="159">
        <v>96</v>
      </c>
      <c r="L1396" s="161"/>
      <c r="N1396" s="159">
        <v>618480039290</v>
      </c>
      <c r="O1396" s="153" t="s">
        <v>136</v>
      </c>
      <c r="P1396" s="179" t="s">
        <v>4519</v>
      </c>
      <c r="Q1396" s="153" t="s">
        <v>4513</v>
      </c>
      <c r="R1396" s="153" t="s">
        <v>138</v>
      </c>
      <c r="S1396" s="33">
        <v>69245</v>
      </c>
    </row>
    <row r="1397" spans="1:19" ht="15" customHeight="1" x14ac:dyDescent="0.3">
      <c r="A1397" s="166">
        <v>2018</v>
      </c>
      <c r="B1397" s="141">
        <v>430123</v>
      </c>
      <c r="C1397" s="141" t="s">
        <v>4526</v>
      </c>
      <c r="D1397" s="231" t="str">
        <f t="shared" si="44"/>
        <v>EL430123-ST</v>
      </c>
      <c r="E1397" s="142" t="s">
        <v>4527</v>
      </c>
      <c r="F1397" s="142" t="s">
        <v>4510</v>
      </c>
      <c r="G1397" s="142" t="s">
        <v>4511</v>
      </c>
      <c r="H1397" s="244">
        <v>1.75</v>
      </c>
      <c r="I1397" s="159">
        <v>12</v>
      </c>
      <c r="J1397" s="159">
        <v>96</v>
      </c>
      <c r="L1397" s="161"/>
      <c r="N1397" s="159">
        <v>618480039269</v>
      </c>
      <c r="O1397" s="153" t="s">
        <v>136</v>
      </c>
      <c r="P1397" s="179" t="s">
        <v>4528</v>
      </c>
      <c r="Q1397" s="153" t="s">
        <v>4513</v>
      </c>
      <c r="R1397" s="153" t="s">
        <v>138</v>
      </c>
      <c r="S1397" s="33">
        <v>69244</v>
      </c>
    </row>
    <row r="1398" spans="1:19" ht="15" customHeight="1" x14ac:dyDescent="0.3">
      <c r="A1398" s="166">
        <v>2018</v>
      </c>
      <c r="B1398" s="141">
        <v>430122</v>
      </c>
      <c r="C1398" s="141" t="s">
        <v>4523</v>
      </c>
      <c r="D1398" s="231" t="str">
        <f t="shared" si="44"/>
        <v>EL430122-ST</v>
      </c>
      <c r="E1398" s="142" t="s">
        <v>4524</v>
      </c>
      <c r="F1398" s="142" t="s">
        <v>4510</v>
      </c>
      <c r="G1398" s="142" t="s">
        <v>4511</v>
      </c>
      <c r="H1398" s="244">
        <v>1.99</v>
      </c>
      <c r="I1398" s="159">
        <v>12</v>
      </c>
      <c r="J1398" s="159">
        <v>96</v>
      </c>
      <c r="L1398" s="161"/>
      <c r="N1398" s="159">
        <v>618480039252</v>
      </c>
      <c r="O1398" s="153" t="s">
        <v>136</v>
      </c>
      <c r="P1398" s="179" t="s">
        <v>4525</v>
      </c>
      <c r="Q1398" s="153" t="s">
        <v>4513</v>
      </c>
      <c r="R1398" s="153" t="s">
        <v>138</v>
      </c>
      <c r="S1398" s="33">
        <v>47369</v>
      </c>
    </row>
    <row r="1399" spans="1:19" ht="15" customHeight="1" x14ac:dyDescent="0.3">
      <c r="A1399" s="166">
        <v>2018</v>
      </c>
      <c r="B1399" s="141">
        <v>430121</v>
      </c>
      <c r="C1399" s="141" t="s">
        <v>4578</v>
      </c>
      <c r="D1399" s="231" t="str">
        <f t="shared" si="44"/>
        <v>EL430121-ST</v>
      </c>
      <c r="E1399" s="142" t="s">
        <v>4579</v>
      </c>
      <c r="F1399" s="142" t="s">
        <v>4510</v>
      </c>
      <c r="G1399" s="142" t="s">
        <v>4511</v>
      </c>
      <c r="H1399" s="244">
        <v>1.75</v>
      </c>
      <c r="I1399" s="159">
        <v>12</v>
      </c>
      <c r="J1399" s="159">
        <v>96</v>
      </c>
      <c r="L1399" s="161"/>
      <c r="N1399" s="159">
        <v>618480039221</v>
      </c>
      <c r="O1399" s="153" t="s">
        <v>136</v>
      </c>
      <c r="P1399" s="179" t="s">
        <v>4580</v>
      </c>
      <c r="Q1399" s="153" t="s">
        <v>4513</v>
      </c>
      <c r="R1399" s="153" t="s">
        <v>138</v>
      </c>
      <c r="S1399" s="33">
        <v>69243</v>
      </c>
    </row>
    <row r="1400" spans="1:19" ht="15" customHeight="1" x14ac:dyDescent="0.3">
      <c r="A1400" s="166">
        <v>2018</v>
      </c>
      <c r="B1400" s="141">
        <v>405001</v>
      </c>
      <c r="C1400" s="141" t="s">
        <v>4551</v>
      </c>
      <c r="D1400" s="231" t="str">
        <f t="shared" si="44"/>
        <v>EL405000-L/XL</v>
      </c>
      <c r="E1400" s="142" t="s">
        <v>4552</v>
      </c>
      <c r="F1400" s="142" t="s">
        <v>4510</v>
      </c>
      <c r="G1400" s="142" t="s">
        <v>4511</v>
      </c>
      <c r="H1400" s="244">
        <v>12.99</v>
      </c>
      <c r="I1400" s="159">
        <v>2</v>
      </c>
      <c r="J1400" s="159">
        <v>18</v>
      </c>
      <c r="L1400" s="161"/>
      <c r="N1400" s="159">
        <v>618480039030</v>
      </c>
      <c r="O1400" s="153" t="s">
        <v>136</v>
      </c>
      <c r="P1400" s="179" t="s">
        <v>4550</v>
      </c>
      <c r="Q1400" s="153" t="s">
        <v>4513</v>
      </c>
      <c r="R1400" s="153" t="s">
        <v>138</v>
      </c>
      <c r="S1400" s="33">
        <v>47333</v>
      </c>
    </row>
    <row r="1401" spans="1:19" ht="15" customHeight="1" x14ac:dyDescent="0.3">
      <c r="A1401" s="166">
        <v>2018</v>
      </c>
      <c r="B1401" s="141">
        <v>405000</v>
      </c>
      <c r="C1401" s="141" t="s">
        <v>4548</v>
      </c>
      <c r="D1401" s="231" t="str">
        <f t="shared" si="44"/>
        <v>EL405000-S/M</v>
      </c>
      <c r="E1401" s="142" t="s">
        <v>4549</v>
      </c>
      <c r="F1401" s="142" t="s">
        <v>4510</v>
      </c>
      <c r="G1401" s="142" t="s">
        <v>4511</v>
      </c>
      <c r="H1401" s="244">
        <v>12.99</v>
      </c>
      <c r="I1401" s="159">
        <v>2</v>
      </c>
      <c r="J1401" s="159">
        <v>18</v>
      </c>
      <c r="L1401" s="161"/>
      <c r="N1401" s="159">
        <v>618480039023</v>
      </c>
      <c r="O1401" s="153" t="s">
        <v>136</v>
      </c>
      <c r="P1401" s="179" t="s">
        <v>4550</v>
      </c>
      <c r="Q1401" s="153" t="s">
        <v>4513</v>
      </c>
      <c r="R1401" s="153" t="s">
        <v>138</v>
      </c>
      <c r="S1401" s="33">
        <v>47333</v>
      </c>
    </row>
    <row r="1402" spans="1:19" ht="15" customHeight="1" x14ac:dyDescent="0.3">
      <c r="A1402" s="166">
        <v>2018</v>
      </c>
      <c r="B1402" s="141">
        <v>292197</v>
      </c>
      <c r="C1402" s="141" t="s">
        <v>4572</v>
      </c>
      <c r="D1402" s="231" t="str">
        <f t="shared" si="44"/>
        <v>EL292197-ST</v>
      </c>
      <c r="E1402" s="142" t="s">
        <v>4573</v>
      </c>
      <c r="F1402" s="142" t="s">
        <v>4510</v>
      </c>
      <c r="G1402" s="142" t="s">
        <v>4511</v>
      </c>
      <c r="H1402" s="244">
        <v>4.99</v>
      </c>
      <c r="I1402" s="159">
        <v>12</v>
      </c>
      <c r="J1402" s="159">
        <v>48</v>
      </c>
      <c r="L1402" s="161"/>
      <c r="N1402" s="159">
        <v>618480039344</v>
      </c>
      <c r="O1402" s="153" t="s">
        <v>136</v>
      </c>
      <c r="P1402" s="179" t="s">
        <v>4574</v>
      </c>
      <c r="Q1402" s="153" t="s">
        <v>4513</v>
      </c>
      <c r="R1402" s="153" t="s">
        <v>138</v>
      </c>
      <c r="S1402" s="33">
        <v>69159</v>
      </c>
    </row>
    <row r="1403" spans="1:19" ht="15" customHeight="1" x14ac:dyDescent="0.3">
      <c r="A1403" s="166">
        <v>2018</v>
      </c>
      <c r="B1403" s="141">
        <v>292195</v>
      </c>
      <c r="C1403" s="141" t="s">
        <v>4508</v>
      </c>
      <c r="D1403" s="231" t="str">
        <f t="shared" si="44"/>
        <v>EL292195-ST</v>
      </c>
      <c r="E1403" s="142" t="s">
        <v>4509</v>
      </c>
      <c r="F1403" s="142" t="s">
        <v>4510</v>
      </c>
      <c r="G1403" s="142" t="s">
        <v>4511</v>
      </c>
      <c r="H1403" s="244">
        <v>3.99</v>
      </c>
      <c r="I1403" s="159">
        <v>12</v>
      </c>
      <c r="J1403" s="159">
        <v>48</v>
      </c>
      <c r="L1403" s="161"/>
      <c r="N1403" s="159">
        <v>618480039320</v>
      </c>
      <c r="O1403" s="153" t="s">
        <v>136</v>
      </c>
      <c r="P1403" s="179" t="s">
        <v>4512</v>
      </c>
      <c r="Q1403" s="153" t="s">
        <v>4513</v>
      </c>
      <c r="R1403" s="153" t="s">
        <v>138</v>
      </c>
      <c r="S1403" s="33">
        <v>47364</v>
      </c>
    </row>
    <row r="1404" spans="1:19" ht="15" customHeight="1" x14ac:dyDescent="0.3">
      <c r="A1404" s="166">
        <v>2018</v>
      </c>
      <c r="B1404" s="141">
        <v>292193</v>
      </c>
      <c r="C1404" s="141" t="s">
        <v>4520</v>
      </c>
      <c r="D1404" s="231" t="str">
        <f t="shared" si="44"/>
        <v>EL292193-ST</v>
      </c>
      <c r="E1404" s="142" t="s">
        <v>4521</v>
      </c>
      <c r="F1404" s="142" t="s">
        <v>4510</v>
      </c>
      <c r="G1404" s="142" t="s">
        <v>4511</v>
      </c>
      <c r="H1404" s="244">
        <v>4.99</v>
      </c>
      <c r="I1404" s="159">
        <v>12</v>
      </c>
      <c r="J1404" s="159">
        <v>48</v>
      </c>
      <c r="L1404" s="163"/>
      <c r="N1404" s="159">
        <v>618480039306</v>
      </c>
      <c r="O1404" s="153" t="s">
        <v>136</v>
      </c>
      <c r="P1404" s="183" t="s">
        <v>4522</v>
      </c>
      <c r="Q1404" s="153" t="s">
        <v>4513</v>
      </c>
      <c r="R1404" s="153" t="s">
        <v>138</v>
      </c>
      <c r="S1404" s="33">
        <v>47362</v>
      </c>
    </row>
    <row r="1405" spans="1:19" ht="12.75" customHeight="1" x14ac:dyDescent="0.3">
      <c r="A1405" s="230">
        <v>2026</v>
      </c>
      <c r="B1405" s="140" t="s">
        <v>4615</v>
      </c>
      <c r="C1405" s="141" t="s">
        <v>4616</v>
      </c>
      <c r="D1405" s="231" t="str">
        <f t="shared" si="44"/>
        <v>EL95834AD-ST</v>
      </c>
      <c r="E1405" s="142" t="s">
        <v>4617</v>
      </c>
      <c r="F1405" s="142" t="s">
        <v>96</v>
      </c>
      <c r="G1405" s="142" t="s">
        <v>279</v>
      </c>
      <c r="H1405" s="249">
        <v>29.99</v>
      </c>
      <c r="I1405" s="166">
        <v>3</v>
      </c>
      <c r="O1405" s="153" t="s">
        <v>308</v>
      </c>
      <c r="Q1405" s="142" t="s">
        <v>4618</v>
      </c>
      <c r="R1405" s="142" t="s">
        <v>4619</v>
      </c>
    </row>
    <row r="1406" spans="1:19" ht="12.75" customHeight="1" x14ac:dyDescent="0.3">
      <c r="A1406" s="230">
        <v>2026</v>
      </c>
      <c r="B1406" s="141">
        <v>95951</v>
      </c>
      <c r="C1406" s="141" t="s">
        <v>495</v>
      </c>
      <c r="D1406" s="231" t="str">
        <f t="shared" si="44"/>
        <v>EL95951-ST</v>
      </c>
      <c r="E1406" s="142" t="s">
        <v>4620</v>
      </c>
      <c r="F1406" s="142" t="s">
        <v>96</v>
      </c>
      <c r="G1406" s="142" t="s">
        <v>497</v>
      </c>
      <c r="H1406" s="249">
        <v>21.99</v>
      </c>
      <c r="I1406" s="166">
        <v>3</v>
      </c>
      <c r="O1406" s="153" t="s">
        <v>308</v>
      </c>
      <c r="Q1406" s="142" t="s">
        <v>644</v>
      </c>
      <c r="R1406" s="142" t="s">
        <v>4619</v>
      </c>
    </row>
    <row r="1407" spans="1:19" ht="12.75" customHeight="1" x14ac:dyDescent="0.3">
      <c r="A1407" s="230">
        <v>2026</v>
      </c>
      <c r="B1407" s="140" t="s">
        <v>4621</v>
      </c>
      <c r="C1407" s="141" t="s">
        <v>4622</v>
      </c>
      <c r="D1407" s="231" t="str">
        <f t="shared" si="44"/>
        <v>EL98762AD-ST</v>
      </c>
      <c r="E1407" s="142" t="s">
        <v>4623</v>
      </c>
      <c r="F1407" s="142" t="s">
        <v>96</v>
      </c>
      <c r="G1407" s="142" t="s">
        <v>4624</v>
      </c>
      <c r="H1407" s="249">
        <v>24.99</v>
      </c>
      <c r="I1407" s="166">
        <v>3</v>
      </c>
      <c r="O1407" s="153" t="s">
        <v>308</v>
      </c>
      <c r="Q1407" s="142" t="s">
        <v>4625</v>
      </c>
      <c r="R1407" s="142" t="s">
        <v>4619</v>
      </c>
    </row>
    <row r="1408" spans="1:19" ht="12.75" customHeight="1" x14ac:dyDescent="0.3">
      <c r="A1408" s="230">
        <v>2026</v>
      </c>
      <c r="B1408" s="140" t="s">
        <v>4626</v>
      </c>
      <c r="C1408" s="141" t="s">
        <v>4627</v>
      </c>
      <c r="D1408" s="231" t="str">
        <f t="shared" si="44"/>
        <v>EL98767AD-ST</v>
      </c>
      <c r="E1408" s="142" t="s">
        <v>4628</v>
      </c>
      <c r="F1408" s="142" t="s">
        <v>96</v>
      </c>
      <c r="G1408" s="142" t="s">
        <v>4629</v>
      </c>
      <c r="H1408" s="249">
        <v>14.99</v>
      </c>
      <c r="I1408" s="166">
        <v>3</v>
      </c>
      <c r="O1408" s="153" t="s">
        <v>308</v>
      </c>
      <c r="Q1408" s="142" t="s">
        <v>4630</v>
      </c>
      <c r="R1408" s="142" t="s">
        <v>4619</v>
      </c>
    </row>
    <row r="1409" spans="1:18" ht="12.75" customHeight="1" x14ac:dyDescent="0.3">
      <c r="A1409" s="230">
        <v>2026</v>
      </c>
      <c r="B1409" s="140" t="s">
        <v>4631</v>
      </c>
      <c r="C1409" s="141" t="s">
        <v>4632</v>
      </c>
      <c r="D1409" s="231" t="str">
        <f t="shared" si="44"/>
        <v>EL98783CH-ST</v>
      </c>
      <c r="E1409" s="142" t="s">
        <v>4633</v>
      </c>
      <c r="F1409" s="142" t="s">
        <v>1395</v>
      </c>
      <c r="G1409" s="142" t="s">
        <v>1427</v>
      </c>
      <c r="H1409" s="249">
        <v>24.99</v>
      </c>
      <c r="I1409" s="166">
        <v>1</v>
      </c>
      <c r="O1409" s="153" t="s">
        <v>308</v>
      </c>
      <c r="Q1409" s="142" t="s">
        <v>4634</v>
      </c>
      <c r="R1409" s="142" t="s">
        <v>4619</v>
      </c>
    </row>
    <row r="1410" spans="1:18" ht="12.75" customHeight="1" x14ac:dyDescent="0.3">
      <c r="A1410" s="230">
        <v>2026</v>
      </c>
      <c r="B1410" s="140" t="s">
        <v>4635</v>
      </c>
      <c r="C1410" s="141" t="s">
        <v>4636</v>
      </c>
      <c r="D1410" s="231" t="str">
        <f t="shared" si="44"/>
        <v>EL98783AD-ST</v>
      </c>
      <c r="E1410" s="142" t="s">
        <v>4637</v>
      </c>
      <c r="F1410" s="142" t="s">
        <v>1395</v>
      </c>
      <c r="G1410" s="142" t="s">
        <v>1427</v>
      </c>
      <c r="H1410" s="249">
        <v>29.99</v>
      </c>
      <c r="I1410" s="166">
        <v>1</v>
      </c>
      <c r="O1410" s="153" t="s">
        <v>308</v>
      </c>
      <c r="Q1410" s="142" t="s">
        <v>4634</v>
      </c>
      <c r="R1410" s="142" t="s">
        <v>4619</v>
      </c>
    </row>
    <row r="1411" spans="1:18" ht="12.75" customHeight="1" x14ac:dyDescent="0.3">
      <c r="A1411" s="230">
        <v>2026</v>
      </c>
      <c r="B1411" s="140" t="s">
        <v>4638</v>
      </c>
      <c r="C1411" s="141" t="s">
        <v>4639</v>
      </c>
      <c r="D1411" s="231" t="str">
        <f t="shared" si="44"/>
        <v>EL98783PL-ST</v>
      </c>
      <c r="E1411" s="142" t="s">
        <v>4640</v>
      </c>
      <c r="F1411" s="142" t="s">
        <v>1395</v>
      </c>
      <c r="G1411" s="142" t="s">
        <v>1427</v>
      </c>
      <c r="H1411" s="249">
        <v>34.99</v>
      </c>
      <c r="I1411" s="166">
        <v>1</v>
      </c>
      <c r="O1411" s="153" t="s">
        <v>308</v>
      </c>
      <c r="Q1411" s="142" t="s">
        <v>4634</v>
      </c>
      <c r="R1411" s="142" t="s">
        <v>4619</v>
      </c>
    </row>
    <row r="1412" spans="1:18" ht="12.75" customHeight="1" x14ac:dyDescent="0.3">
      <c r="A1412" s="230">
        <v>2026</v>
      </c>
      <c r="B1412" s="140" t="s">
        <v>4641</v>
      </c>
      <c r="C1412" s="141" t="s">
        <v>4642</v>
      </c>
      <c r="D1412" s="231" t="str">
        <f t="shared" si="44"/>
        <v>EL99066AD-ST</v>
      </c>
      <c r="E1412" s="142" t="s">
        <v>4643</v>
      </c>
      <c r="F1412" s="142" t="s">
        <v>96</v>
      </c>
      <c r="G1412" s="142" t="s">
        <v>366</v>
      </c>
      <c r="H1412" s="249">
        <v>7.5</v>
      </c>
      <c r="I1412" s="166">
        <v>3</v>
      </c>
      <c r="O1412" s="153" t="s">
        <v>308</v>
      </c>
      <c r="Q1412" s="142" t="s">
        <v>4644</v>
      </c>
      <c r="R1412" s="142" t="s">
        <v>4619</v>
      </c>
    </row>
    <row r="1413" spans="1:18" ht="12.75" customHeight="1" x14ac:dyDescent="0.3">
      <c r="A1413" s="230">
        <v>2026</v>
      </c>
      <c r="B1413" s="140" t="s">
        <v>4645</v>
      </c>
      <c r="C1413" s="141" t="s">
        <v>4646</v>
      </c>
      <c r="D1413" s="231" t="str">
        <f t="shared" si="44"/>
        <v>EL99067AD-ST</v>
      </c>
      <c r="E1413" s="142" t="s">
        <v>4647</v>
      </c>
      <c r="F1413" s="142" t="s">
        <v>96</v>
      </c>
      <c r="G1413" s="142" t="s">
        <v>366</v>
      </c>
      <c r="H1413" s="249">
        <v>7.5</v>
      </c>
      <c r="I1413" s="166">
        <v>3</v>
      </c>
      <c r="O1413" s="153" t="s">
        <v>308</v>
      </c>
      <c r="Q1413" s="142" t="s">
        <v>4644</v>
      </c>
      <c r="R1413" s="142" t="s">
        <v>4619</v>
      </c>
    </row>
    <row r="1414" spans="1:18" ht="12.75" customHeight="1" x14ac:dyDescent="0.3">
      <c r="A1414" s="230">
        <v>2026</v>
      </c>
      <c r="B1414" s="140" t="s">
        <v>4648</v>
      </c>
      <c r="C1414" s="141" t="s">
        <v>4649</v>
      </c>
      <c r="D1414" s="231" t="str">
        <f t="shared" si="44"/>
        <v>EL99068AD-ST</v>
      </c>
      <c r="E1414" s="142" t="s">
        <v>4650</v>
      </c>
      <c r="F1414" s="142" t="s">
        <v>96</v>
      </c>
      <c r="G1414" s="142" t="s">
        <v>366</v>
      </c>
      <c r="H1414" s="249">
        <v>7.5</v>
      </c>
      <c r="I1414" s="166">
        <v>3</v>
      </c>
      <c r="O1414" s="153" t="s">
        <v>308</v>
      </c>
      <c r="Q1414" s="142" t="s">
        <v>4644</v>
      </c>
      <c r="R1414" s="142" t="s">
        <v>4619</v>
      </c>
    </row>
    <row r="1415" spans="1:18" ht="12.75" customHeight="1" x14ac:dyDescent="0.3">
      <c r="A1415" s="230">
        <v>2026</v>
      </c>
      <c r="B1415" s="141">
        <v>7383</v>
      </c>
      <c r="C1415" s="141" t="s">
        <v>4651</v>
      </c>
      <c r="D1415" s="231" t="str">
        <f t="shared" si="44"/>
        <v>EL7383-ST</v>
      </c>
      <c r="E1415" s="142" t="s">
        <v>4652</v>
      </c>
      <c r="F1415" s="142" t="s">
        <v>96</v>
      </c>
      <c r="G1415" s="142" t="s">
        <v>1087</v>
      </c>
      <c r="H1415" s="249">
        <v>16.989999999999998</v>
      </c>
      <c r="I1415" s="166">
        <v>3</v>
      </c>
      <c r="O1415" s="153" t="s">
        <v>4653</v>
      </c>
      <c r="Q1415" s="142" t="s">
        <v>4654</v>
      </c>
      <c r="R1415" s="142" t="s">
        <v>4619</v>
      </c>
    </row>
    <row r="1416" spans="1:18" ht="12.75" customHeight="1" x14ac:dyDescent="0.3">
      <c r="A1416" s="230">
        <v>2026</v>
      </c>
      <c r="B1416" s="141">
        <v>7394</v>
      </c>
      <c r="C1416" s="141" t="s">
        <v>4655</v>
      </c>
      <c r="D1416" s="231" t="str">
        <f t="shared" si="44"/>
        <v>EL7394-ST</v>
      </c>
      <c r="E1416" s="142" t="s">
        <v>4656</v>
      </c>
      <c r="F1416" s="142" t="s">
        <v>96</v>
      </c>
      <c r="G1416" s="142" t="s">
        <v>4624</v>
      </c>
      <c r="H1416" s="249">
        <v>34.99</v>
      </c>
      <c r="I1416" s="166">
        <v>3</v>
      </c>
      <c r="O1416" s="153" t="s">
        <v>4653</v>
      </c>
      <c r="Q1416" s="142" t="s">
        <v>841</v>
      </c>
      <c r="R1416" s="142" t="s">
        <v>4619</v>
      </c>
    </row>
    <row r="1417" spans="1:18" ht="12.75" customHeight="1" x14ac:dyDescent="0.3">
      <c r="A1417" s="230">
        <v>2026</v>
      </c>
      <c r="B1417" s="141">
        <v>7395</v>
      </c>
      <c r="C1417" s="141" t="s">
        <v>4657</v>
      </c>
      <c r="D1417" s="231" t="str">
        <f t="shared" si="44"/>
        <v>EL7395-ST</v>
      </c>
      <c r="E1417" s="142" t="s">
        <v>4658</v>
      </c>
      <c r="F1417" s="142" t="s">
        <v>96</v>
      </c>
      <c r="G1417" s="142" t="s">
        <v>4659</v>
      </c>
      <c r="H1417" s="249">
        <v>21.99</v>
      </c>
      <c r="I1417" s="166">
        <v>1</v>
      </c>
      <c r="O1417" s="153" t="s">
        <v>4653</v>
      </c>
      <c r="Q1417" s="142" t="s">
        <v>825</v>
      </c>
      <c r="R1417" s="142" t="s">
        <v>4619</v>
      </c>
    </row>
    <row r="1418" spans="1:18" ht="12.75" customHeight="1" x14ac:dyDescent="0.3">
      <c r="A1418" s="230">
        <v>2026</v>
      </c>
      <c r="B1418" s="140" t="s">
        <v>4660</v>
      </c>
      <c r="C1418" s="141" t="s">
        <v>4661</v>
      </c>
      <c r="D1418" s="231" t="str">
        <f t="shared" si="44"/>
        <v>EL95834CH-ST</v>
      </c>
      <c r="E1418" s="142" t="s">
        <v>4662</v>
      </c>
      <c r="F1418" s="142" t="s">
        <v>96</v>
      </c>
      <c r="G1418" s="142" t="s">
        <v>279</v>
      </c>
      <c r="H1418" s="249">
        <v>29.99</v>
      </c>
      <c r="I1418" s="166">
        <v>3</v>
      </c>
      <c r="O1418" s="153" t="s">
        <v>4653</v>
      </c>
      <c r="Q1418" s="142" t="s">
        <v>4618</v>
      </c>
      <c r="R1418" s="142" t="s">
        <v>4619</v>
      </c>
    </row>
    <row r="1419" spans="1:18" ht="12.75" customHeight="1" x14ac:dyDescent="0.3">
      <c r="A1419" s="230">
        <v>2026</v>
      </c>
      <c r="B1419" s="141">
        <v>98662</v>
      </c>
      <c r="C1419" s="141" t="s">
        <v>4663</v>
      </c>
      <c r="D1419" s="231" t="str">
        <f t="shared" si="44"/>
        <v>EL98662-ST</v>
      </c>
      <c r="E1419" s="142" t="s">
        <v>4664</v>
      </c>
      <c r="F1419" s="142" t="s">
        <v>96</v>
      </c>
      <c r="G1419" s="142" t="s">
        <v>4665</v>
      </c>
      <c r="H1419" s="249">
        <v>17.5</v>
      </c>
      <c r="I1419" s="166">
        <v>3</v>
      </c>
      <c r="O1419" s="153" t="s">
        <v>4653</v>
      </c>
      <c r="Q1419" s="142" t="s">
        <v>768</v>
      </c>
      <c r="R1419" s="142" t="s">
        <v>4619</v>
      </c>
    </row>
    <row r="1420" spans="1:18" ht="12.75" customHeight="1" x14ac:dyDescent="0.3">
      <c r="A1420" s="230">
        <v>2026</v>
      </c>
      <c r="B1420" s="140" t="s">
        <v>4666</v>
      </c>
      <c r="C1420" s="141" t="s">
        <v>4667</v>
      </c>
      <c r="D1420" s="231" t="str">
        <f t="shared" si="44"/>
        <v>EL98663AD-ST</v>
      </c>
      <c r="E1420" s="142" t="s">
        <v>4668</v>
      </c>
      <c r="F1420" s="142" t="s">
        <v>96</v>
      </c>
      <c r="G1420" s="142" t="s">
        <v>4665</v>
      </c>
      <c r="H1420" s="249">
        <v>17.5</v>
      </c>
      <c r="I1420" s="166">
        <v>3</v>
      </c>
      <c r="O1420" s="153" t="s">
        <v>4653</v>
      </c>
      <c r="Q1420" s="142" t="s">
        <v>768</v>
      </c>
      <c r="R1420" s="142" t="s">
        <v>4619</v>
      </c>
    </row>
    <row r="1421" spans="1:18" ht="12.75" customHeight="1" x14ac:dyDescent="0.3">
      <c r="A1421" s="230">
        <v>2026</v>
      </c>
      <c r="B1421" s="140" t="s">
        <v>4669</v>
      </c>
      <c r="C1421" s="141" t="s">
        <v>4670</v>
      </c>
      <c r="D1421" s="231" t="str">
        <f t="shared" si="44"/>
        <v>EL98663PL-ST</v>
      </c>
      <c r="E1421" s="142" t="s">
        <v>4671</v>
      </c>
      <c r="F1421" s="142" t="s">
        <v>96</v>
      </c>
      <c r="G1421" s="142" t="s">
        <v>4672</v>
      </c>
      <c r="H1421" s="249">
        <v>19.989999999999998</v>
      </c>
      <c r="I1421" s="166">
        <v>3</v>
      </c>
      <c r="O1421" s="153" t="s">
        <v>4653</v>
      </c>
      <c r="Q1421" s="142" t="s">
        <v>768</v>
      </c>
      <c r="R1421" s="142" t="s">
        <v>4619</v>
      </c>
    </row>
    <row r="1422" spans="1:18" ht="12.75" customHeight="1" x14ac:dyDescent="0.3">
      <c r="A1422" s="230">
        <v>2026</v>
      </c>
      <c r="B1422" s="140" t="s">
        <v>4673</v>
      </c>
      <c r="C1422" s="141" t="s">
        <v>4674</v>
      </c>
      <c r="D1422" s="231" t="str">
        <f t="shared" si="44"/>
        <v>EL98665AD-ST</v>
      </c>
      <c r="E1422" s="142" t="s">
        <v>4675</v>
      </c>
      <c r="F1422" s="142" t="s">
        <v>96</v>
      </c>
      <c r="G1422" s="142" t="s">
        <v>4676</v>
      </c>
      <c r="H1422" s="249">
        <v>24.99</v>
      </c>
      <c r="I1422" s="166">
        <v>3</v>
      </c>
      <c r="O1422" s="153" t="s">
        <v>4653</v>
      </c>
      <c r="Q1422" s="142" t="s">
        <v>4677</v>
      </c>
      <c r="R1422" s="142" t="s">
        <v>4619</v>
      </c>
    </row>
    <row r="1423" spans="1:18" ht="12.75" customHeight="1" x14ac:dyDescent="0.3">
      <c r="A1423" s="230">
        <v>2026</v>
      </c>
      <c r="B1423" s="141">
        <v>98666</v>
      </c>
      <c r="C1423" s="141" t="s">
        <v>4678</v>
      </c>
      <c r="D1423" s="231" t="str">
        <f t="shared" si="44"/>
        <v>EL98666-ST</v>
      </c>
      <c r="E1423" s="142" t="s">
        <v>4679</v>
      </c>
      <c r="F1423" s="142" t="s">
        <v>96</v>
      </c>
      <c r="G1423" s="142" t="s">
        <v>4676</v>
      </c>
      <c r="H1423" s="249">
        <v>24.99</v>
      </c>
      <c r="I1423" s="166">
        <v>3</v>
      </c>
      <c r="O1423" s="153" t="s">
        <v>4653</v>
      </c>
      <c r="Q1423" s="142" t="s">
        <v>4677</v>
      </c>
      <c r="R1423" s="142" t="s">
        <v>4619</v>
      </c>
    </row>
    <row r="1424" spans="1:18" ht="12.75" customHeight="1" x14ac:dyDescent="0.3">
      <c r="A1424" s="230">
        <v>2026</v>
      </c>
      <c r="B1424" s="141">
        <v>98667</v>
      </c>
      <c r="C1424" s="141" t="s">
        <v>4680</v>
      </c>
      <c r="D1424" s="231" t="str">
        <f t="shared" si="44"/>
        <v>EL98667-ST</v>
      </c>
      <c r="E1424" s="142" t="s">
        <v>4681</v>
      </c>
      <c r="F1424" s="142" t="s">
        <v>96</v>
      </c>
      <c r="G1424" s="142" t="s">
        <v>4682</v>
      </c>
      <c r="H1424" s="249">
        <v>24.99</v>
      </c>
      <c r="I1424" s="166">
        <v>3</v>
      </c>
      <c r="O1424" s="153" t="s">
        <v>4653</v>
      </c>
      <c r="Q1424" s="142" t="s">
        <v>1380</v>
      </c>
      <c r="R1424" s="142" t="s">
        <v>4619</v>
      </c>
    </row>
    <row r="1425" spans="1:18" ht="12.75" customHeight="1" x14ac:dyDescent="0.3">
      <c r="A1425" s="230">
        <v>2026</v>
      </c>
      <c r="B1425" s="141">
        <v>98668</v>
      </c>
      <c r="C1425" s="141" t="s">
        <v>4683</v>
      </c>
      <c r="D1425" s="231" t="str">
        <f t="shared" si="44"/>
        <v>EL98668-ST</v>
      </c>
      <c r="E1425" s="142" t="s">
        <v>4684</v>
      </c>
      <c r="F1425" s="142" t="s">
        <v>96</v>
      </c>
      <c r="G1425" s="142" t="s">
        <v>4682</v>
      </c>
      <c r="H1425" s="249">
        <v>24.99</v>
      </c>
      <c r="I1425" s="166">
        <v>3</v>
      </c>
      <c r="O1425" s="153" t="s">
        <v>4653</v>
      </c>
      <c r="Q1425" s="142" t="s">
        <v>1380</v>
      </c>
      <c r="R1425" s="142" t="s">
        <v>4619</v>
      </c>
    </row>
    <row r="1426" spans="1:18" ht="12.75" customHeight="1" x14ac:dyDescent="0.3">
      <c r="A1426" s="230">
        <v>2026</v>
      </c>
      <c r="B1426" s="140" t="s">
        <v>4685</v>
      </c>
      <c r="C1426" s="141" t="s">
        <v>4686</v>
      </c>
      <c r="D1426" s="231" t="str">
        <f t="shared" si="44"/>
        <v>EL98669AD-ST</v>
      </c>
      <c r="E1426" s="142" t="s">
        <v>4687</v>
      </c>
      <c r="F1426" s="142" t="s">
        <v>96</v>
      </c>
      <c r="G1426" s="142" t="s">
        <v>4682</v>
      </c>
      <c r="H1426" s="249">
        <v>19.989999999999998</v>
      </c>
      <c r="I1426" s="166">
        <v>3</v>
      </c>
      <c r="O1426" s="153" t="s">
        <v>4653</v>
      </c>
      <c r="Q1426" s="142" t="s">
        <v>1380</v>
      </c>
      <c r="R1426" s="142" t="s">
        <v>4619</v>
      </c>
    </row>
    <row r="1427" spans="1:18" ht="12.75" customHeight="1" x14ac:dyDescent="0.3">
      <c r="A1427" s="230">
        <v>2026</v>
      </c>
      <c r="B1427" s="140" t="s">
        <v>4688</v>
      </c>
      <c r="C1427" s="141" t="s">
        <v>4689</v>
      </c>
      <c r="D1427" s="231" t="str">
        <f t="shared" si="44"/>
        <v>EL98669PL-ST</v>
      </c>
      <c r="E1427" s="142" t="s">
        <v>4687</v>
      </c>
      <c r="F1427" s="142" t="s">
        <v>96</v>
      </c>
      <c r="G1427" s="142" t="s">
        <v>4682</v>
      </c>
      <c r="H1427" s="249">
        <v>22.5</v>
      </c>
      <c r="I1427" s="166">
        <v>3</v>
      </c>
      <c r="O1427" s="153" t="s">
        <v>4653</v>
      </c>
      <c r="Q1427" s="142" t="s">
        <v>1380</v>
      </c>
      <c r="R1427" s="142" t="s">
        <v>4619</v>
      </c>
    </row>
    <row r="1428" spans="1:18" ht="12.75" customHeight="1" x14ac:dyDescent="0.3">
      <c r="A1428" s="230">
        <v>2026</v>
      </c>
      <c r="B1428" s="140" t="s">
        <v>4690</v>
      </c>
      <c r="C1428" s="141" t="s">
        <v>4691</v>
      </c>
      <c r="D1428" s="231" t="str">
        <f t="shared" si="44"/>
        <v>EL98671AD-ST</v>
      </c>
      <c r="E1428" s="142" t="s">
        <v>4692</v>
      </c>
      <c r="F1428" s="142" t="s">
        <v>156</v>
      </c>
      <c r="G1428" s="142" t="s">
        <v>4682</v>
      </c>
      <c r="H1428" s="249">
        <v>19.989999999999998</v>
      </c>
      <c r="I1428" s="166">
        <v>3</v>
      </c>
      <c r="O1428" s="153" t="s">
        <v>4653</v>
      </c>
      <c r="Q1428" s="142" t="s">
        <v>1380</v>
      </c>
      <c r="R1428" s="142" t="s">
        <v>4619</v>
      </c>
    </row>
    <row r="1429" spans="1:18" ht="12.75" customHeight="1" x14ac:dyDescent="0.3">
      <c r="A1429" s="230">
        <v>2026</v>
      </c>
      <c r="B1429" s="140" t="s">
        <v>4693</v>
      </c>
      <c r="C1429" s="141" t="s">
        <v>4694</v>
      </c>
      <c r="D1429" s="231" t="str">
        <f t="shared" si="44"/>
        <v>EL98673AD-ST</v>
      </c>
      <c r="E1429" s="142" t="s">
        <v>4695</v>
      </c>
      <c r="F1429" s="142" t="s">
        <v>96</v>
      </c>
      <c r="G1429" s="142" t="s">
        <v>497</v>
      </c>
      <c r="H1429" s="249">
        <v>24.99</v>
      </c>
      <c r="I1429" s="166">
        <v>3</v>
      </c>
      <c r="O1429" s="153" t="s">
        <v>4653</v>
      </c>
      <c r="Q1429" s="142" t="s">
        <v>644</v>
      </c>
      <c r="R1429" s="142" t="s">
        <v>4619</v>
      </c>
    </row>
    <row r="1430" spans="1:18" ht="12.75" customHeight="1" x14ac:dyDescent="0.3">
      <c r="A1430" s="230">
        <v>2026</v>
      </c>
      <c r="B1430" s="140" t="s">
        <v>4696</v>
      </c>
      <c r="C1430" s="141" t="s">
        <v>4697</v>
      </c>
      <c r="D1430" s="231" t="str">
        <f t="shared" si="44"/>
        <v>EL98674AD-ST</v>
      </c>
      <c r="E1430" s="142" t="s">
        <v>4698</v>
      </c>
      <c r="F1430" s="142" t="s">
        <v>96</v>
      </c>
      <c r="G1430" s="142" t="s">
        <v>497</v>
      </c>
      <c r="H1430" s="249">
        <v>15</v>
      </c>
      <c r="I1430" s="166">
        <v>3</v>
      </c>
      <c r="O1430" s="153" t="s">
        <v>4653</v>
      </c>
      <c r="Q1430" s="142" t="s">
        <v>644</v>
      </c>
      <c r="R1430" s="142" t="s">
        <v>4619</v>
      </c>
    </row>
    <row r="1431" spans="1:18" ht="12.75" customHeight="1" x14ac:dyDescent="0.3">
      <c r="A1431" s="230">
        <v>2026</v>
      </c>
      <c r="B1431" s="140" t="s">
        <v>4699</v>
      </c>
      <c r="C1431" s="141" t="s">
        <v>4700</v>
      </c>
      <c r="D1431" s="231" t="str">
        <f t="shared" si="44"/>
        <v>EL98675AD-ST</v>
      </c>
      <c r="E1431" s="142" t="s">
        <v>4701</v>
      </c>
      <c r="F1431" s="142" t="s">
        <v>96</v>
      </c>
      <c r="G1431" s="142" t="s">
        <v>4672</v>
      </c>
      <c r="H1431" s="249">
        <v>20</v>
      </c>
      <c r="I1431" s="166">
        <v>3</v>
      </c>
      <c r="O1431" s="153" t="s">
        <v>4653</v>
      </c>
      <c r="Q1431" s="142" t="s">
        <v>768</v>
      </c>
      <c r="R1431" s="142" t="s">
        <v>4619</v>
      </c>
    </row>
    <row r="1432" spans="1:18" ht="12.75" customHeight="1" x14ac:dyDescent="0.3">
      <c r="A1432" s="230">
        <v>2026</v>
      </c>
      <c r="B1432" s="140" t="s">
        <v>4702</v>
      </c>
      <c r="C1432" s="141" t="s">
        <v>4703</v>
      </c>
      <c r="D1432" s="231" t="str">
        <f t="shared" si="44"/>
        <v>EL98676AD-ST</v>
      </c>
      <c r="E1432" s="142" t="s">
        <v>4704</v>
      </c>
      <c r="F1432" s="142" t="s">
        <v>96</v>
      </c>
      <c r="G1432" s="142" t="s">
        <v>366</v>
      </c>
      <c r="H1432" s="249">
        <v>19.989999999999998</v>
      </c>
      <c r="I1432" s="166">
        <v>3</v>
      </c>
      <c r="O1432" s="153" t="s">
        <v>4653</v>
      </c>
      <c r="Q1432" s="142" t="s">
        <v>4705</v>
      </c>
      <c r="R1432" s="142" t="s">
        <v>4619</v>
      </c>
    </row>
    <row r="1433" spans="1:18" ht="12.75" customHeight="1" x14ac:dyDescent="0.3">
      <c r="A1433" s="230">
        <v>2026</v>
      </c>
      <c r="B1433" s="140" t="s">
        <v>4706</v>
      </c>
      <c r="C1433" s="141" t="s">
        <v>4707</v>
      </c>
      <c r="D1433" s="231" t="str">
        <f t="shared" si="44"/>
        <v>EL98677AD-ST</v>
      </c>
      <c r="E1433" s="142" t="s">
        <v>4708</v>
      </c>
      <c r="F1433" s="142" t="s">
        <v>96</v>
      </c>
      <c r="G1433" s="142" t="s">
        <v>366</v>
      </c>
      <c r="H1433" s="249">
        <v>19.989999999999998</v>
      </c>
      <c r="I1433" s="166">
        <v>3</v>
      </c>
      <c r="O1433" s="153" t="s">
        <v>4653</v>
      </c>
      <c r="Q1433" s="142" t="s">
        <v>4705</v>
      </c>
      <c r="R1433" s="142" t="s">
        <v>4619</v>
      </c>
    </row>
    <row r="1434" spans="1:18" ht="12.75" customHeight="1" x14ac:dyDescent="0.3">
      <c r="A1434" s="230">
        <v>2026</v>
      </c>
      <c r="B1434" s="140" t="s">
        <v>4709</v>
      </c>
      <c r="C1434" s="141" t="s">
        <v>4710</v>
      </c>
      <c r="D1434" s="231" t="str">
        <f t="shared" si="44"/>
        <v>EL98678AD-ST</v>
      </c>
      <c r="E1434" s="142" t="s">
        <v>4711</v>
      </c>
      <c r="F1434" s="142" t="s">
        <v>96</v>
      </c>
      <c r="G1434" s="142" t="s">
        <v>370</v>
      </c>
      <c r="H1434" s="249">
        <v>19.989999999999998</v>
      </c>
      <c r="I1434" s="166">
        <v>3</v>
      </c>
      <c r="O1434" s="153" t="s">
        <v>4653</v>
      </c>
      <c r="Q1434" s="142" t="s">
        <v>1157</v>
      </c>
      <c r="R1434" s="142" t="s">
        <v>4619</v>
      </c>
    </row>
    <row r="1435" spans="1:18" ht="12.75" customHeight="1" x14ac:dyDescent="0.3">
      <c r="A1435" s="230">
        <v>2026</v>
      </c>
      <c r="B1435" s="140" t="s">
        <v>4712</v>
      </c>
      <c r="C1435" s="141" t="s">
        <v>4713</v>
      </c>
      <c r="D1435" s="231" t="str">
        <f t="shared" si="44"/>
        <v>EL98683AD-ST</v>
      </c>
      <c r="E1435" s="142" t="s">
        <v>4714</v>
      </c>
      <c r="F1435" s="142" t="s">
        <v>96</v>
      </c>
      <c r="G1435" s="142" t="s">
        <v>862</v>
      </c>
      <c r="H1435" s="249">
        <v>24.99</v>
      </c>
      <c r="I1435" s="166">
        <v>3</v>
      </c>
      <c r="O1435" s="153" t="s">
        <v>4653</v>
      </c>
      <c r="Q1435" s="142" t="s">
        <v>864</v>
      </c>
      <c r="R1435" s="142" t="s">
        <v>4619</v>
      </c>
    </row>
    <row r="1436" spans="1:18" ht="12.75" customHeight="1" x14ac:dyDescent="0.3">
      <c r="A1436" s="230">
        <v>2026</v>
      </c>
      <c r="B1436" s="141">
        <v>98684</v>
      </c>
      <c r="C1436" s="141" t="s">
        <v>4715</v>
      </c>
      <c r="D1436" s="231" t="str">
        <f t="shared" si="44"/>
        <v>EL98684-ST</v>
      </c>
      <c r="E1436" s="142" t="s">
        <v>4716</v>
      </c>
      <c r="F1436" s="142" t="s">
        <v>96</v>
      </c>
      <c r="G1436" s="142" t="s">
        <v>1087</v>
      </c>
      <c r="H1436" s="249">
        <v>21.99</v>
      </c>
      <c r="I1436" s="166">
        <v>1</v>
      </c>
      <c r="O1436" s="153" t="s">
        <v>4653</v>
      </c>
      <c r="Q1436" s="142" t="s">
        <v>4654</v>
      </c>
      <c r="R1436" s="142" t="s">
        <v>4619</v>
      </c>
    </row>
    <row r="1437" spans="1:18" ht="12.75" customHeight="1" x14ac:dyDescent="0.3">
      <c r="A1437" s="230">
        <v>2026</v>
      </c>
      <c r="B1437" s="141">
        <v>98685</v>
      </c>
      <c r="C1437" s="141" t="s">
        <v>4717</v>
      </c>
      <c r="D1437" s="231" t="str">
        <f t="shared" si="44"/>
        <v>EL98685-ST</v>
      </c>
      <c r="E1437" s="142" t="s">
        <v>4718</v>
      </c>
      <c r="F1437" s="142" t="s">
        <v>96</v>
      </c>
      <c r="G1437" s="142" t="s">
        <v>370</v>
      </c>
      <c r="H1437" s="249">
        <v>21.99</v>
      </c>
      <c r="I1437" s="166">
        <v>1</v>
      </c>
      <c r="O1437" s="153" t="s">
        <v>4653</v>
      </c>
      <c r="Q1437" s="142" t="s">
        <v>1157</v>
      </c>
      <c r="R1437" s="142" t="s">
        <v>4619</v>
      </c>
    </row>
    <row r="1438" spans="1:18" ht="12.75" customHeight="1" x14ac:dyDescent="0.3">
      <c r="A1438" s="230">
        <v>2026</v>
      </c>
      <c r="B1438" s="141">
        <v>98686</v>
      </c>
      <c r="C1438" s="141" t="s">
        <v>4719</v>
      </c>
      <c r="D1438" s="231" t="str">
        <f t="shared" si="44"/>
        <v>EL98686-ST</v>
      </c>
      <c r="E1438" s="142" t="s">
        <v>4720</v>
      </c>
      <c r="F1438" s="142" t="s">
        <v>96</v>
      </c>
      <c r="G1438" s="142" t="s">
        <v>370</v>
      </c>
      <c r="H1438" s="249">
        <v>21.99</v>
      </c>
      <c r="I1438" s="166">
        <v>1</v>
      </c>
      <c r="O1438" s="153" t="s">
        <v>4653</v>
      </c>
      <c r="Q1438" s="142" t="s">
        <v>1157</v>
      </c>
      <c r="R1438" s="142" t="s">
        <v>4619</v>
      </c>
    </row>
    <row r="1439" spans="1:18" ht="12.75" customHeight="1" x14ac:dyDescent="0.3">
      <c r="A1439" s="230">
        <v>2026</v>
      </c>
      <c r="B1439" s="140" t="s">
        <v>4721</v>
      </c>
      <c r="C1439" s="141" t="s">
        <v>4722</v>
      </c>
      <c r="D1439" s="231" t="str">
        <f t="shared" si="44"/>
        <v>EL98687AD-ST</v>
      </c>
      <c r="E1439" s="142" t="s">
        <v>4723</v>
      </c>
      <c r="F1439" s="142" t="s">
        <v>96</v>
      </c>
      <c r="G1439" s="142" t="s">
        <v>4624</v>
      </c>
      <c r="H1439" s="249">
        <v>29.99</v>
      </c>
      <c r="I1439" s="166">
        <v>3</v>
      </c>
      <c r="O1439" s="153" t="s">
        <v>4653</v>
      </c>
      <c r="Q1439" s="142" t="s">
        <v>841</v>
      </c>
      <c r="R1439" s="142" t="s">
        <v>4619</v>
      </c>
    </row>
    <row r="1440" spans="1:18" ht="12.75" customHeight="1" x14ac:dyDescent="0.3">
      <c r="A1440" s="230">
        <v>2026</v>
      </c>
      <c r="B1440" s="140" t="s">
        <v>4724</v>
      </c>
      <c r="C1440" s="141" t="s">
        <v>4725</v>
      </c>
      <c r="D1440" s="231" t="str">
        <f t="shared" si="44"/>
        <v>EL98733AD-ST</v>
      </c>
      <c r="E1440" s="142" t="s">
        <v>4726</v>
      </c>
      <c r="F1440" s="142" t="s">
        <v>96</v>
      </c>
      <c r="G1440" s="142" t="s">
        <v>963</v>
      </c>
      <c r="H1440" s="249">
        <v>20</v>
      </c>
      <c r="I1440" s="166">
        <v>3</v>
      </c>
      <c r="O1440" s="153" t="s">
        <v>4653</v>
      </c>
      <c r="Q1440" s="142" t="s">
        <v>4727</v>
      </c>
      <c r="R1440" s="142" t="s">
        <v>4619</v>
      </c>
    </row>
    <row r="1441" spans="1:18" ht="12.75" customHeight="1" x14ac:dyDescent="0.3">
      <c r="A1441" s="230">
        <v>2026</v>
      </c>
      <c r="B1441" s="140" t="s">
        <v>4728</v>
      </c>
      <c r="C1441" s="141" t="s">
        <v>4729</v>
      </c>
      <c r="D1441" s="231" t="str">
        <f t="shared" si="44"/>
        <v>EL98734AD-ST</v>
      </c>
      <c r="E1441" s="142" t="s">
        <v>4730</v>
      </c>
      <c r="F1441" s="142" t="s">
        <v>96</v>
      </c>
      <c r="G1441" s="142" t="s">
        <v>4624</v>
      </c>
      <c r="H1441" s="249">
        <v>25</v>
      </c>
      <c r="I1441" s="166">
        <v>3</v>
      </c>
      <c r="O1441" s="153" t="s">
        <v>4653</v>
      </c>
      <c r="Q1441" s="142" t="s">
        <v>841</v>
      </c>
      <c r="R1441" s="142" t="s">
        <v>4619</v>
      </c>
    </row>
    <row r="1442" spans="1:18" ht="12.75" customHeight="1" x14ac:dyDescent="0.3">
      <c r="A1442" s="230">
        <v>2026</v>
      </c>
      <c r="B1442" s="140" t="s">
        <v>4731</v>
      </c>
      <c r="C1442" s="141" t="s">
        <v>4732</v>
      </c>
      <c r="D1442" s="231" t="str">
        <f t="shared" si="44"/>
        <v>EL98734PL-ST</v>
      </c>
      <c r="E1442" s="142" t="s">
        <v>4733</v>
      </c>
      <c r="F1442" s="142" t="s">
        <v>96</v>
      </c>
      <c r="G1442" s="142" t="s">
        <v>4624</v>
      </c>
      <c r="H1442" s="249">
        <v>27.5</v>
      </c>
      <c r="I1442" s="166">
        <v>3</v>
      </c>
      <c r="O1442" s="153" t="s">
        <v>4653</v>
      </c>
      <c r="Q1442" s="142" t="s">
        <v>841</v>
      </c>
      <c r="R1442" s="142" t="s">
        <v>4619</v>
      </c>
    </row>
    <row r="1443" spans="1:18" ht="12.75" customHeight="1" x14ac:dyDescent="0.3">
      <c r="A1443" s="230">
        <v>2026</v>
      </c>
      <c r="B1443" s="140" t="s">
        <v>4734</v>
      </c>
      <c r="C1443" s="141" t="s">
        <v>4735</v>
      </c>
      <c r="D1443" s="231" t="str">
        <f t="shared" si="44"/>
        <v>EL99010AD-ST</v>
      </c>
      <c r="E1443" s="142" t="s">
        <v>4736</v>
      </c>
      <c r="F1443" s="142" t="s">
        <v>96</v>
      </c>
      <c r="G1443" s="142" t="s">
        <v>4737</v>
      </c>
      <c r="H1443" s="249">
        <v>9.99</v>
      </c>
      <c r="I1443" s="166">
        <v>3</v>
      </c>
      <c r="O1443" s="153" t="s">
        <v>4653</v>
      </c>
      <c r="Q1443" s="142" t="s">
        <v>4738</v>
      </c>
      <c r="R1443" s="142" t="s">
        <v>4619</v>
      </c>
    </row>
  </sheetData>
  <sheetProtection formatCells="0" formatRows="0" selectLockedCells="1" sort="0"/>
  <protectedRanges>
    <protectedRange algorithmName="SHA-512" hashValue="fqIQ9FPxy1yTzS9SKBne9XF3QNvDY5oXposE9e7KyUWVqMhmXXBtkqNi4ju3ByyA5mXe7kz3nrv++6aC11+t1Q==" saltValue="Ph6b5gJCBfLm5rVJMLvZLA==" spinCount="100000" sqref="B1335:C1335 O1270 E1335 S1335 Q1270:S1270 O1271:S1273 Q1335:Q1339 O478:P478 R478:S478 O473:S477 O479:S483 Q1231:S1232 O1231:O1232 O1233:S1234 O1269:S1269 H1335:O1335 F1335:G1336 O1274:O1280 R1217:R1218 A1217:A1218 H1281:O1296 H1252:S1268 Q1298:R1301 R1382 R1393:R1399 Q1383:R1392 Q1400:R1401 Q1380:R1381 H1231:N1234 H1269:N1280 A1252:C1296 P1231 Q98:Q101 R997:R998 D823 A1136:C1216 D223:D224 D98:D105 D193 Q87 Q1251 D292 H1235:S1250 Q992:Q993 D172:D173 D141:D142 D320 D87 Q690:Q693 Q616:Q619 Q411:Q414 Q1297 D696:D697 Q696:Q697 D274 D237:D242 H992:P992 R992:S992 Q1274:S1296 Q400:Q401 D47 Q536 D536 R281:S282 H281:P281 H275:S280 D36:D39 D283:D286 D159:D162 D261:D264 D135 D231 H137:S140 Q135 D993 D1136:D1222 A1227:C1250 A1219:C1222 H1227:S1230 D997:D998 D341:D345 H966:S991 Q1302:S1332 A1302:C1332 R1334:R1379 A1334:A1357 H136:O136 D1227:D1404 I282:P282 H282:H284 H415:S472 H473:N483 H484:S534 H824:S898 A910:G912 I899:S907 I910:S912 A913:S964 H1333:H1334 H1336:H1337 D60:D62 A40:S46 E1302:O1332 E1136:S1216 A999:S1129 A824:G907 A698:S822 A537:S615 A415:G534 A106:S134 A10:S35 A995:S996 A143:S158 A346:S399 A293:S319 A1223:S1226 E1219:S1222 A232:S236 A136:G140 A163:S171 A265:S273 A243:S260 A321:S340 A275:G282 A535:S535 A48:S59 A402:S410 A287:S291 A225:S230 A966:G992 A88:S97 A63:S86 A694:S695 A174:S192 A194:S222 E1227:G1250 E1252:G1296 Q136:S136 A620:S689" name="Range1"/>
    <protectedRange algorithmName="SHA-512" hashValue="fqIQ9FPxy1yTzS9SKBne9XF3QNvDY5oXposE9e7KyUWVqMhmXXBtkqNi4ju3ByyA5mXe7kz3nrv++6aC11+t1Q==" saltValue="Ph6b5gJCBfLm5rVJMLvZLA==" spinCount="100000" sqref="P1232" name="Range1_1"/>
    <protectedRange algorithmName="SHA-512" hashValue="fqIQ9FPxy1yTzS9SKBne9XF3QNvDY5oXposE9e7KyUWVqMhmXXBtkqNi4ju3ByyA5mXe7kz3nrv++6aC11+t1Q==" saltValue="Ph6b5gJCBfLm5rVJMLvZLA==" spinCount="100000" sqref="P1270" name="Range1_2"/>
    <protectedRange algorithmName="SHA-512" hashValue="fqIQ9FPxy1yTzS9SKBne9XF3QNvDY5oXposE9e7KyUWVqMhmXXBtkqNi4ju3ByyA5mXe7kz3nrv++6aC11+t1Q==" saltValue="Ph6b5gJCBfLm5rVJMLvZLA==" spinCount="100000" sqref="P1217:P1218 P292 P241:P242 P223:P224 P823 P98:P105 P1251 P193 P172:P173 P965 P908:P909 P320 P616:P619 P690:P693 P411:P414 P400:P401 P696:P697 P87 P536 P36:P39 P283:P286 P159:P162 P261:P264 P274 P231 P997:P998 P993:P994 P341:P345 P237:P239 P136 P1130:P1135 P1274:P1404" name="Range1_3"/>
    <protectedRange algorithmName="SHA-512" hashValue="fqIQ9FPxy1yTzS9SKBne9XF3QNvDY5oXposE9e7KyUWVqMhmXXBtkqNi4ju3ByyA5mXe7kz3nrv++6aC11+t1Q==" saltValue="Ph6b5gJCBfLm5rVJMLvZLA==" spinCount="100000" sqref="Q223 Q823 Q292 Q193 Q237:Q242 Q60:Q62 Q141:Q142 Q281:Q286" name="Range1_5"/>
    <protectedRange algorithmName="SHA-512" hashValue="fqIQ9FPxy1yTzS9SKBne9XF3QNvDY5oXposE9e7KyUWVqMhmXXBtkqNi4ju3ByyA5mXe7kz3nrv++6aC11+t1Q==" saltValue="Ph6b5gJCBfLm5rVJMLvZLA==" spinCount="100000" sqref="D1405:D1443" name="Range1_4"/>
  </protectedRanges>
  <autoFilter ref="A9:T1404" xr:uid="{00000000-0001-0000-0200-000000000000}"/>
  <sortState xmlns:xlrd2="http://schemas.microsoft.com/office/spreadsheetml/2017/richdata2" ref="A113:S135">
    <sortCondition ref="G113:G135"/>
  </sortState>
  <mergeCells count="1">
    <mergeCell ref="K8:L8"/>
  </mergeCells>
  <phoneticPr fontId="5" type="noConversion"/>
  <conditionalFormatting sqref="A6:A7 C6:S7 B6:B35 B40:B46 B48:B59 B63:B86 B88:B101 B106:B134 B136:B140 B143:B158 B163:B171 B174:B192 B194:B222 B225:B230 B232:B236 B243:B260 B265:B273 B275:B282 B287:B291 B293:B319 B321:B340 B346:B535 B537:B589 B600:B695 B698:B822 B824:B907 B910:B964 B966:B992 B995:B1129 B1133 B1136:B1401 C1209 C1226:C1230">
    <cfRule type="expression" dxfId="59" priority="88" stopIfTrue="1">
      <formula>AND(COUNTIF(#REF!, A6)+COUNTIF($B$1070:$B$1081, A6)+COUNTIF($B$30:$B$30, A6)+COUNTIF($B$1083:$B$1084, A6)+COUNTIF(#REF!, A6)+COUNTIF($B$1:$B$9, A6)+COUNTIF($B$1088:$B$1216, A6)&gt;1,NOT(ISBLANK(A6)))</formula>
    </cfRule>
  </conditionalFormatting>
  <conditionalFormatting sqref="B8:B9 B98:B101 B400:B401 B411:B414 B616:B619 B690:B693 B997:B998 B1133 B1217:B1218 B1231:B1234 B1244 B1267:B1296 B1298:B1332 B1334:B1401">
    <cfRule type="expression" dxfId="58" priority="19898" stopIfTrue="1">
      <formula>AND(COUNTIF($B$1244:$B$1378, B8)+COUNTIF(#REF!, B8)+COUNTIF(#REF!, B8)+COUNTIF($B$8:$B$9, B8)&gt;1,NOT(ISBLANK(B8)))</formula>
    </cfRule>
  </conditionalFormatting>
  <conditionalFormatting sqref="B36:B39 B47 B60:B62 B87 B98:B105 B135 B141:B142 B159:B162 B172:B173 B193 B223:B224 B231 B237:B242 B261:B264 B274 B292 B320 B341:B345 B400:B401 B411:B414 B536:B537 B616:B619 B690:B693 B696:B697 B823 B993:B994 B997:B998 B1133 B1217:B1219 B1231:B1239 B1244:B1245 B1251 B1267:B1401 A6:A7 C6:S7 B6:B9">
    <cfRule type="expression" dxfId="57" priority="4151" stopIfTrue="1">
      <formula>AND(COUNTIF(#REF!, A6)+COUNTIF(#REF!, A6)+COUNTIF(#REF!, A6)+COUNTIF(#REF!, A6)+COUNTIF($B$6:$B$9, A6)&gt;1,NOT(ISBLANK(A6)))</formula>
    </cfRule>
  </conditionalFormatting>
  <conditionalFormatting sqref="B36:B39 B47 B60:B62 B87 B102:B105 B135 B141:B142 B159:B162 B172:B173 B193 B223:B224 B231 B237:B242 B264 B274 B283:B286 B292 B320 B341:B345 B536 B696:B697 B823 B993 B1251 B1297 B1333">
    <cfRule type="expression" dxfId="56" priority="19870" stopIfTrue="1">
      <formula>AND(COUNTIF($B$1346:$B$1378, B36)+COUNTIF(#REF!, B36)+COUNTIF(#REF!, B36)+COUNTIF($B$8:$B$9, B36)&gt;1,NOT(ISBLANK(B36)))</formula>
    </cfRule>
  </conditionalFormatting>
  <conditionalFormatting sqref="B36:B39 B47 B87 B102:B105 B135 B141:B142 B159:B162 B172:B173 B193 B223:B224 B231 B237:B242 B264 B274 B292 B320 B341:B345 B536 B696:B697 B823 B993 B1251 B1297 B1333 B60:B62 B283:B286">
    <cfRule type="expression" dxfId="55" priority="15361" stopIfTrue="1">
      <formula>AND(COUNTIF(#REF!, B36)+COUNTIF($B$1119:$B$1155, B36)+COUNTIF(#REF!, B36)+COUNTIF($B$1157:$B$1158, B36)+COUNTIF(#REF!, B36)+COUNTIF($B$1:$B$9, B36)+COUNTIF($B$1162:$B$1294, B36)&gt;1,NOT(ISBLANK(B36)))</formula>
    </cfRule>
  </conditionalFormatting>
  <conditionalFormatting sqref="B60:B62">
    <cfRule type="duplicateValues" dxfId="54" priority="20"/>
    <cfRule type="duplicateValues" dxfId="53" priority="21" stopIfTrue="1"/>
  </conditionalFormatting>
  <conditionalFormatting sqref="B98:B105 B400:B401 B411:B414 B536:B537 B616:B619 B690:B693 B997:B998 B1133 B1217:B1219 B1231:B1239 B1244:B1245 B1251 B1267:B1401 B60:B62 B36:B39 B47 B87 B135 B141:B142 B159:B162 B172:B173 B193 B223:B224 B231 B237:B242 B261:B264 B274 B292 B320 B341:B345 B696:B697 B823 B993:B994">
    <cfRule type="expression" dxfId="52" priority="4056" stopIfTrue="1">
      <formula>AND(COUNTIF(#REF!, B36)+COUNTIF(#REF!, B36)+COUNTIF(#REF!, B36)&gt;1,NOT(ISBLANK(B36)))</formula>
    </cfRule>
  </conditionalFormatting>
  <conditionalFormatting sqref="B283:B286">
    <cfRule type="expression" dxfId="51" priority="3" stopIfTrue="1">
      <formula>AND(COUNTIF(#REF!, B283)+COUNTIF(#REF!, B283)+COUNTIF(#REF!, B283)&gt;1,NOT(ISBLANK(B283)))</formula>
    </cfRule>
    <cfRule type="expression" dxfId="50" priority="5" stopIfTrue="1">
      <formula>AND(COUNTIF(#REF!, B283)+COUNTIF(#REF!, B283)+COUNTIF(#REF!, B283)+COUNTIF(#REF!, B283)+COUNTIF($B$6:$B$9, B283)&gt;1,NOT(ISBLANK(B283)))</formula>
    </cfRule>
    <cfRule type="duplicateValues" dxfId="49" priority="6"/>
    <cfRule type="duplicateValues" dxfId="48" priority="7" stopIfTrue="1"/>
  </conditionalFormatting>
  <conditionalFormatting sqref="B1333 B1297 B231 B135 B536 B264 B36:B39 B47 B993 B87 B696:B697 B320 B102:B105 B141:B142 B159:B162 B341:B345 B237:B242 B274 B172:B173 B193 B292 B1251 B823 B223:B224">
    <cfRule type="duplicateValues" dxfId="47" priority="12619"/>
    <cfRule type="duplicateValues" dxfId="46" priority="12620" stopIfTrue="1"/>
  </conditionalFormatting>
  <conditionalFormatting sqref="B1334:B1401 B1267:B1296 B400:B401 B1298:B1332 B997:B998 B1217:B1218 B1244 B1231:B1234 B411:B414 B690:B693 B616:B619 B1133 B98:B101">
    <cfRule type="duplicateValues" dxfId="45" priority="19951" stopIfTrue="1"/>
  </conditionalFormatting>
  <conditionalFormatting sqref="C60:C62">
    <cfRule type="duplicateValues" dxfId="44" priority="20197"/>
    <cfRule type="expression" dxfId="43" priority="20198" stopIfTrue="1">
      <formula>AND(COUNTIF(#REF!, C60)+COUNTIF(#REF!, C60)+COUNTIF(#REF!, C60)&gt;1,NOT(ISBLANK(C60)))</formula>
    </cfRule>
    <cfRule type="expression" dxfId="42" priority="20199" stopIfTrue="1">
      <formula>AND(COUNTIF(#REF!, C60)+COUNTIF(#REF!, C60)+COUNTIF(#REF!, C60)+COUNTIF(#REF!, C60)+COUNTIF($B$6:$B$9, C60)&gt;1,NOT(ISBLANK(C60)))</formula>
    </cfRule>
    <cfRule type="expression" dxfId="41" priority="20200" stopIfTrue="1">
      <formula>AND(COUNTIF(#REF!, C60)+COUNTIF($B$1119:$B$1155, C60)+COUNTIF(#REF!, C60)+COUNTIF($B$1157:$B$1158, C60)+COUNTIF(#REF!, C60)+COUNTIF($B$1:$B$9, C60)+COUNTIF($B$1162:$B$1294, C60)&gt;1,NOT(ISBLANK(C60)))</formula>
    </cfRule>
    <cfRule type="expression" dxfId="40" priority="20201" stopIfTrue="1">
      <formula>AND(COUNTIF($B$1346:$B$1378, C60)+COUNTIF(#REF!, C60)+COUNTIF(#REF!, C60)+COUNTIF($B$8:$B$9, C60)&gt;1,NOT(ISBLANK(C60)))</formula>
    </cfRule>
    <cfRule type="duplicateValues" dxfId="39" priority="20202" stopIfTrue="1"/>
  </conditionalFormatting>
  <conditionalFormatting sqref="C135 C141:C142 C193 C237:C242 C292 C823">
    <cfRule type="expression" dxfId="38" priority="20203" stopIfTrue="1">
      <formula>AND(COUNTIF(#REF!, C135)+COUNTIF(#REF!, C135)+COUNTIF(#REF!, C135)&gt;1,NOT(ISBLANK(C135)))</formula>
    </cfRule>
    <cfRule type="expression" dxfId="37" priority="20204" stopIfTrue="1">
      <formula>AND(COUNTIF(#REF!, C135)+COUNTIF(#REF!, C135)+COUNTIF(#REF!, C135)+COUNTIF(#REF!, C135)+COUNTIF($B$6:$B$9, C135)&gt;1,NOT(ISBLANK(C135)))</formula>
    </cfRule>
    <cfRule type="expression" dxfId="36" priority="20205" stopIfTrue="1">
      <formula>AND(COUNTIF(#REF!, C135)+COUNTIF($B$1119:$B$1155, C135)+COUNTIF(#REF!, C135)+COUNTIF($B$1157:$B$1158, C135)+COUNTIF(#REF!, C135)+COUNTIF($B$1:$B$9, C135)+COUNTIF($B$1162:$B$1294, C135)&gt;1,NOT(ISBLANK(C135)))</formula>
    </cfRule>
    <cfRule type="expression" dxfId="35" priority="20206" stopIfTrue="1">
      <formula>AND(COUNTIF($B$1346:$B$1378, C135)+COUNTIF(#REF!, C135)+COUNTIF(#REF!, C135)+COUNTIF($B$8:$B$9, C135)&gt;1,NOT(ISBLANK(C135)))</formula>
    </cfRule>
  </conditionalFormatting>
  <conditionalFormatting sqref="C283:C286">
    <cfRule type="duplicateValues" dxfId="34" priority="20227"/>
    <cfRule type="expression" dxfId="33" priority="20228" stopIfTrue="1">
      <formula>AND(COUNTIF(#REF!, C283)+COUNTIF(#REF!, C283)+COUNTIF(#REF!, C283)&gt;1,NOT(ISBLANK(C283)))</formula>
    </cfRule>
    <cfRule type="expression" dxfId="32" priority="20229" stopIfTrue="1">
      <formula>AND(COUNTIF(#REF!, C283)+COUNTIF(#REF!, C283)+COUNTIF(#REF!, C283)+COUNTIF(#REF!, C283)+COUNTIF($B$6:$B$9, C283)&gt;1,NOT(ISBLANK(C283)))</formula>
    </cfRule>
    <cfRule type="expression" dxfId="31" priority="20230" stopIfTrue="1">
      <formula>AND(COUNTIF(#REF!, C283)+COUNTIF($B$1119:$B$1155, C283)+COUNTIF(#REF!, C283)+COUNTIF($B$1157:$B$1158, C283)+COUNTIF(#REF!, C283)+COUNTIF($B$1:$B$9, C283)+COUNTIF($B$1162:$B$1294, C283)&gt;1,NOT(ISBLANK(C283)))</formula>
    </cfRule>
    <cfRule type="expression" dxfId="30" priority="20231" stopIfTrue="1">
      <formula>AND(COUNTIF($B$1346:$B$1378, C283)+COUNTIF(#REF!, C283)+COUNTIF(#REF!, C283)+COUNTIF($B$8:$B$9, C283)&gt;1,NOT(ISBLANK(C283)))</formula>
    </cfRule>
    <cfRule type="duplicateValues" dxfId="29" priority="20232" stopIfTrue="1"/>
  </conditionalFormatting>
  <conditionalFormatting sqref="C823 C237:C242 C135 C141:C142 C193 C292">
    <cfRule type="duplicateValues" dxfId="28" priority="15449"/>
    <cfRule type="duplicateValues" dxfId="27" priority="15454" stopIfTrue="1"/>
  </conditionalFormatting>
  <conditionalFormatting sqref="C1226:C1230 C1246:C1250 C1252 C1209">
    <cfRule type="duplicateValues" dxfId="26" priority="14894"/>
  </conditionalFormatting>
  <conditionalFormatting sqref="C1235:C1255">
    <cfRule type="expression" dxfId="25" priority="87" stopIfTrue="1">
      <formula>AND(COUNTIF($B$1083:$B$1084, C1235)+COUNTIF($B$1070:$B$1081, C1235)+COUNTIF(#REF!, C1235)+COUNTIF($B$30:$B$30, C1235)+COUNTIF(#REF!, C1235)+COUNTIF($B$1088:$B$1216, C1235)&gt;1,NOT(ISBLANK(C1235)))</formula>
    </cfRule>
    <cfRule type="expression" dxfId="24" priority="6194" stopIfTrue="1">
      <formula>AND(COUNTIF(#REF!, C1235)+COUNTIF($B$1070:$B$1081, C1235)+COUNTIF($B$30:$B$30, C1235)+COUNTIF($B$1083:$B$1084, C1235)+COUNTIF(#REF!, C1235)+COUNTIF($B$1:$B$9, C1235)+COUNTIF($B$1088:$B$1216, C1235)&gt;1,NOT(ISBLANK(C1235)))</formula>
    </cfRule>
  </conditionalFormatting>
  <conditionalFormatting sqref="C1245 C1243 C1236:C1239">
    <cfRule type="duplicateValues" dxfId="23" priority="6310"/>
  </conditionalFormatting>
  <conditionalFormatting sqref="C1253:C1255">
    <cfRule type="duplicateValues" dxfId="22" priority="83"/>
  </conditionalFormatting>
  <conditionalFormatting sqref="C1256">
    <cfRule type="duplicateValues" dxfId="21" priority="80"/>
    <cfRule type="expression" dxfId="20" priority="81" stopIfTrue="1">
      <formula>AND(COUNTIF($B$1083:$B$1084, C1256)+COUNTIF($B$1070:$B$1081, C1256)+COUNTIF(#REF!, C1256)+COUNTIF($B$30:$B$30, C1256)+COUNTIF(#REF!, C1256)+COUNTIF($B$1088:$B$1216, C1256)&gt;1,NOT(ISBLANK(C1256)))</formula>
    </cfRule>
    <cfRule type="expression" dxfId="19" priority="82" stopIfTrue="1">
      <formula>AND(COUNTIF(#REF!, C1256)+COUNTIF($B$1070:$B$1081, C1256)+COUNTIF($B$30:$B$30, C1256)+COUNTIF($B$1083:$B$1084, C1256)+COUNTIF(#REF!, C1256)+COUNTIF($B$1:$B$9, C1256)+COUNTIF($B$1088:$B$1216, C1256)&gt;1,NOT(ISBLANK(C1256)))</formula>
    </cfRule>
  </conditionalFormatting>
  <conditionalFormatting sqref="C1257:C1259">
    <cfRule type="duplicateValues" dxfId="18" priority="6115"/>
    <cfRule type="expression" dxfId="17" priority="6116" stopIfTrue="1">
      <formula>AND(COUNTIF($B$1083:$B$1084, C1257)+COUNTIF($B$1070:$B$1081, C1257)+COUNTIF(#REF!, C1257)+COUNTIF($B$30:$B$30, C1257)+COUNTIF(#REF!, C1257)+COUNTIF($B$1088:$B$1216, C1257)&gt;1,NOT(ISBLANK(C1257)))</formula>
    </cfRule>
    <cfRule type="expression" dxfId="16" priority="6117" stopIfTrue="1">
      <formula>AND(COUNTIF(#REF!, C1257)+COUNTIF($B$1070:$B$1081, C1257)+COUNTIF($B$30:$B$30, C1257)+COUNTIF($B$1083:$B$1084, C1257)+COUNTIF(#REF!, C1257)+COUNTIF($B$1:$B$9, C1257)+COUNTIF($B$1088:$B$1216, C1257)&gt;1,NOT(ISBLANK(C1257)))</formula>
    </cfRule>
  </conditionalFormatting>
  <conditionalFormatting sqref="C1260:C1261">
    <cfRule type="duplicateValues" dxfId="15" priority="5993"/>
    <cfRule type="expression" dxfId="14" priority="5994" stopIfTrue="1">
      <formula>AND(COUNTIF($B$1083:$B$1084, C1260)+COUNTIF($B$1070:$B$1081, C1260)+COUNTIF(#REF!, C1260)+COUNTIF($B$30:$B$30, C1260)+COUNTIF(#REF!, C1260)+COUNTIF($B$1088:$B$1216, C1260)&gt;1,NOT(ISBLANK(C1260)))</formula>
    </cfRule>
  </conditionalFormatting>
  <conditionalFormatting sqref="C1260:C1267">
    <cfRule type="expression" dxfId="13" priority="5995" stopIfTrue="1">
      <formula>AND(COUNTIF(#REF!, C1260)+COUNTIF($B$1070:$B$1081, C1260)+COUNTIF($B$30:$B$30, C1260)+COUNTIF($B$1083:$B$1084, C1260)+COUNTIF(#REF!, C1260)+COUNTIF($B$1:$B$9, C1260)+COUNTIF($B$1088:$B$1216, C1260)&gt;1,NOT(ISBLANK(C1260)))</formula>
    </cfRule>
  </conditionalFormatting>
  <conditionalFormatting sqref="C1262:C1266 C1235 C1240:C1242">
    <cfRule type="duplicateValues" dxfId="12" priority="5363"/>
  </conditionalFormatting>
  <conditionalFormatting sqref="C1262:C1267 B537:B589 B1136:B1243 B1245:B1267 B10:B35 B40:B46 B48:B59 B63:B86 B88:B97 B106:B134 B136:B140 B143:B158 B163:B171 B174:B192 B194:B222 B225:B230 B232:B236 B243:B260 B265:B273 B275:B282 B287:B291 B293:B319 B321:B340 B346:B399 B402:B410 B415:B535 B600:B615 B620:B689 B694:B695 B698:B822 B824:B907 B910:B964 B966:B992 B995:B996 B999:B1129 C1209 C1226:C1230">
    <cfRule type="expression" dxfId="11" priority="6198" stopIfTrue="1">
      <formula>AND(COUNTIF($B$1083:$B$1084, B10)+COUNTIF($B$1070:$B$1081, B10)+COUNTIF(#REF!, B10)+COUNTIF($B$30:$B$30, B10)+COUNTIF(#REF!, B10)+COUNTIF($B$1088:$B$1216, B10)&gt;1,NOT(ISBLANK(B10)))</formula>
    </cfRule>
  </conditionalFormatting>
  <conditionalFormatting sqref="B1444:B1048576 M6:M7 B1334:B1404 B1252:B1296 B600:B695 B698:B822 B824:B992 B1298:B1332 B994:B1250 K6:K7 B48:B59 B106:B134 B136:B140 B143:B158 B163:B171 B174:B192 B194:B222 B225:B230 B232:B236 B243:B260 B265:B273 B275:B282 B287:B291 B293:B319 B321:B340 B346:B535 B537:B589 D6:D7 F6:F7 I6:I7 O6:O7 Q6:Q7 S6:S7 B63:B86 B88:B101 B6:B35 B40:B46">
    <cfRule type="duplicateValues" dxfId="10" priority="13691"/>
  </conditionalFormatting>
  <conditionalFormatting sqref="N1 N8:N9 N47 N60:N62 N98:N105 N135 N141:N142 N193 N223 N237:N242 N292 N400:N401 N411:N414 N616:N619 N690:N693 N823 N997:N998 N1133 N1217:N1219 N1276:N1282 N1284:N1293 N1295:N1401">
    <cfRule type="expression" dxfId="9" priority="4109" stopIfTrue="1">
      <formula>AND(COUNTIF(#REF!, N1)+COUNTIF($N$1:$N$1, N1)+COUNTIF($N$6:$N$9, N1)&gt;1,NOT(ISBLANK(N1)))</formula>
    </cfRule>
  </conditionalFormatting>
  <conditionalFormatting sqref="N2">
    <cfRule type="duplicateValues" dxfId="8" priority="434"/>
  </conditionalFormatting>
  <conditionalFormatting sqref="N3:N5">
    <cfRule type="duplicateValues" dxfId="7" priority="215"/>
  </conditionalFormatting>
  <conditionalFormatting sqref="N6:N7 J6:J7 A6:A7 C6:C7 E6:E7 G6:H7 L6:L7 P6:P7 R6:R7">
    <cfRule type="duplicateValues" dxfId="6" priority="89"/>
  </conditionalFormatting>
  <conditionalFormatting sqref="N283:N286">
    <cfRule type="expression" dxfId="5" priority="4" stopIfTrue="1">
      <formula>AND(COUNTIF(#REF!, N283)+COUNTIF($N$1:$N$1, N283)+COUNTIF($N$6:$N$9, N283)&gt;1,NOT(ISBLANK(N283)))</formula>
    </cfRule>
  </conditionalFormatting>
  <conditionalFormatting sqref="N1136:N1243 N10:N35 N40:N46 N48:N59 N63:N86 N88:N97 N106:N134 N136:N140 N143:N158 N163:N171 N174:N192 N194:N222 N225:N230 N232:N236 N243:N260 N265:N273 N275:N282 N287:N291 N293:N319 N321:N340 N346:N399 N402:N410 N415:N535 N537:N615 N620:N689 N694:N695 N698:N822 N824:N907 N910:N964 N966:N992 N995:N996 N999:N1129 N1245:N1267">
    <cfRule type="expression" dxfId="4" priority="6236" stopIfTrue="1">
      <formula>AND(COUNTIF($N$1112:$N$1141, N10)+COUNTIF(#REF!, N10)+COUNTIF($N$1143:$N$1145, N10)+COUNTIF($N$1147:$N$1149, N10)+COUNTIF($N$1151:$N$1152, N10)+COUNTIF($N$1154:$N$1157, N10)+COUNTIF($N$1159:$N$1168, N10)+COUNTIF($N$1170:$N$1171, N10)+COUNTIF($N$30:$N$30, N10)+COUNTIF($N$1070:$N$1110, N10)&gt;1,NOT(ISBLANK(N10)))</formula>
    </cfRule>
  </conditionalFormatting>
  <conditionalFormatting sqref="N1332:N1334 N1283">
    <cfRule type="expression" dxfId="3" priority="14915" stopIfTrue="1">
      <formula>AND(COUNTIF($N$1195:$N$1212, N1283)+COUNTIF(#REF!, N1283)+COUNTIF($N$1193:$N$1216, N1283)+COUNTIF($N$1217:$N$1221, N1283)+COUNTIF($N$1223:$N$1224, N1283)+COUNTIF($N$1227:$N$1228, N1283)+COUNTIF($N$1230:$N$1255, N1283)+COUNTIF($N$1257:$N$1258, N1283)+COUNTIF($N$35:$N$35, N1283)+COUNTIF($N$1097:$N$1192, N1283)&gt;1,NOT(ISBLANK(N1283)))</formula>
    </cfRule>
  </conditionalFormatting>
  <conditionalFormatting sqref="O36:O39 O47 O60:O62 O87 O98:O105 O135 O141:O142 O159:O162 O172:O173 O193 O223:O224 O231 O237:O242 O261:O264 O274 O292 O320 O341:O345 O536:O537 O696:O697 O823 O993:O994 O1251 O1297 O1333">
    <cfRule type="expression" dxfId="2" priority="33" stopIfTrue="1">
      <formula>AND(COUNTIF(#REF!, O36)+COUNTIF($O$1:$O$1, O36)+COUNTIF($O$6:$O$9, O36)&gt;1,NOT(ISBLANK(O36)))</formula>
    </cfRule>
  </conditionalFormatting>
  <conditionalFormatting sqref="O283:O286">
    <cfRule type="expression" dxfId="1" priority="2" stopIfTrue="1">
      <formula>AND(COUNTIF(#REF!, O283)+COUNTIF($O$1:$O$1, O283)+COUNTIF($O$6:$O$9, O283)&gt;1,NOT(ISBLANK(O283)))</formula>
    </cfRule>
  </conditionalFormatting>
  <conditionalFormatting sqref="B1405:B1443">
    <cfRule type="duplicateValues" dxfId="0" priority="20306"/>
  </conditionalFormatting>
  <hyperlinks>
    <hyperlink ref="P4" r:id="rId1" xr:uid="{6134BA01-1B87-4377-90AF-BF2024A9B136}"/>
    <hyperlink ref="P73" r:id="rId2" xr:uid="{C9612429-B24F-4CC2-AA4C-4382B6A7F180}"/>
    <hyperlink ref="P81" r:id="rId3" xr:uid="{E6149418-2C04-414B-81D6-D446AFB4306C}"/>
    <hyperlink ref="P176" r:id="rId4" xr:uid="{D82F131A-8430-4783-9438-9E442A9D12BE}"/>
    <hyperlink ref="P75" r:id="rId5" xr:uid="{B87F2E89-152E-4F69-8758-5BB33E88F50B}"/>
    <hyperlink ref="P614" r:id="rId6" xr:uid="{B8E840EE-76B0-4B29-9E35-ED5704D9D54D}"/>
    <hyperlink ref="P615" r:id="rId7" xr:uid="{AA1B57A9-0B58-4FC0-84D1-B01AFB291A16}"/>
    <hyperlink ref="P613" r:id="rId8" xr:uid="{081BD24E-60E5-488C-96F7-DE5FD9A0E6B4}"/>
    <hyperlink ref="P612" r:id="rId9" xr:uid="{15E1339B-5C14-4430-AC99-9C82A001797A}"/>
    <hyperlink ref="P884" r:id="rId10" xr:uid="{7219C30E-A5C5-49AE-AFCD-3FC80E0464DC}"/>
    <hyperlink ref="B2" r:id="rId11" xr:uid="{2CF074C9-D42D-46BB-94CF-783F1EFD6611}"/>
    <hyperlink ref="P961" r:id="rId12" xr:uid="{C41120E3-CBC3-4870-9A78-6764C428454A}"/>
    <hyperlink ref="P960" r:id="rId13" xr:uid="{56D36C83-4E14-4DE7-8C29-A27E074A794C}"/>
    <hyperlink ref="P1090" r:id="rId14" xr:uid="{5BC19406-96A5-4B12-860A-44922E78552A}"/>
    <hyperlink ref="P939" r:id="rId15" xr:uid="{4DF696D1-EC80-4657-A88F-77042C572979}"/>
    <hyperlink ref="P1302" r:id="rId16" xr:uid="{DBBDA173-455E-4EB8-AB26-2A269E4A21C8}"/>
    <hyperlink ref="P1200" r:id="rId17" xr:uid="{F6B3F23F-9677-41B6-946E-5445F710EF16}"/>
    <hyperlink ref="P295" r:id="rId18" xr:uid="{DB66FD58-D95F-4223-B7B7-7F381A96BCAD}"/>
    <hyperlink ref="P1199" r:id="rId19" xr:uid="{E935C8EA-7153-4C12-A626-69B7DBE949EB}"/>
    <hyperlink ref="P1381" r:id="rId20" xr:uid="{82EFD177-2400-47AC-92C5-0147FB274F65}"/>
    <hyperlink ref="P1380" r:id="rId21" xr:uid="{13217942-121E-4642-9CA0-FEA5792E65D5}"/>
    <hyperlink ref="P1378" r:id="rId22" xr:uid="{1904B9E4-3F64-4658-8EB0-EBD7DAFF0D67}"/>
    <hyperlink ref="P195" r:id="rId23" xr:uid="{D961FB56-1171-4441-9C66-992AA4CA93E3}"/>
    <hyperlink ref="P194" r:id="rId24" xr:uid="{E3000478-9DD3-4AEF-A23F-AF291924FB86}"/>
    <hyperlink ref="P1224" r:id="rId25" xr:uid="{A43AE7C3-16F5-4F98-AE36-DDB61EE2DF57}"/>
    <hyperlink ref="P211" r:id="rId26" xr:uid="{AB6AED27-C1E3-4893-9B72-6E3463A3A964}"/>
    <hyperlink ref="P1299" r:id="rId27" xr:uid="{B5C4AFB4-D8D8-42F0-B16B-557E545309FD}"/>
    <hyperlink ref="P260" r:id="rId28" xr:uid="{003B2DA5-FDBE-457C-8ECC-55B5E8F7767C}"/>
    <hyperlink ref="P502" r:id="rId29" xr:uid="{6A2CB3BD-317E-4899-87AA-C0BC87EC2F1B}"/>
    <hyperlink ref="P1389" r:id="rId30" xr:uid="{EA39CEB4-68CD-4C47-BF2C-A16C8809B27A}"/>
    <hyperlink ref="P1390" r:id="rId31" xr:uid="{204129E5-0CF2-4223-900E-22DCAEDBF8C1}"/>
    <hyperlink ref="P1391" r:id="rId32" xr:uid="{C5759969-3DA6-43C9-984F-449F2068EFBB}"/>
    <hyperlink ref="P1388" r:id="rId33" xr:uid="{42EA4761-B884-471D-9340-276E1C009059}"/>
    <hyperlink ref="P1387" r:id="rId34" xr:uid="{4EB8E8EC-EB93-4353-9C58-D3408937A2FF}"/>
    <hyperlink ref="P1384" r:id="rId35" xr:uid="{CD5457CA-60AA-4D8D-B7BA-943F08EB3EAE}"/>
    <hyperlink ref="P1385" r:id="rId36" xr:uid="{D4EC5776-0426-4DFB-BD02-EB7E786BDA21}"/>
    <hyperlink ref="P1386" r:id="rId37" xr:uid="{B16827D0-D045-4C55-A54B-32166CA00455}"/>
    <hyperlink ref="P1382" r:id="rId38" xr:uid="{8A67B628-6C6E-4862-B8A0-4409E4D33558}"/>
    <hyperlink ref="P1383" r:id="rId39" xr:uid="{4787887E-7CB5-4AB2-A892-94B96F1B7FD5}"/>
    <hyperlink ref="P25" r:id="rId40" xr:uid="{F8855786-DDD1-4F4D-86DF-65F2E5451CE0}"/>
    <hyperlink ref="P1028" r:id="rId41" xr:uid="{9F9C1754-1B27-41F7-9F8F-3B80CD927318}"/>
    <hyperlink ref="P1030" r:id="rId42" xr:uid="{3F1F4915-D326-43C5-9709-ADC4AE006406}"/>
    <hyperlink ref="P1031" r:id="rId43" xr:uid="{6DF39F8E-22A5-4750-8147-6294FE6E3DFC}"/>
    <hyperlink ref="P1032" r:id="rId44" xr:uid="{5474070B-C8EE-4754-BDCC-F5177D31972B}"/>
    <hyperlink ref="P1029" r:id="rId45" xr:uid="{1ABB873D-7A05-4FF3-AE46-3F7AA9431D51}"/>
    <hyperlink ref="P114" r:id="rId46" xr:uid="{9190F68A-490F-4EF6-A0E2-676E56CC3089}"/>
    <hyperlink ref="P68" r:id="rId47" xr:uid="{7A0EFE8E-6BE3-4C33-B8C9-98C9DCDA99A3}"/>
    <hyperlink ref="P23" r:id="rId48" xr:uid="{62DA1671-4C58-4C19-807C-E286D0F16361}"/>
    <hyperlink ref="P185" r:id="rId49" xr:uid="{58F55515-1328-4A65-AA2B-D9049921EA88}"/>
    <hyperlink ref="P243" r:id="rId50" xr:uid="{E77BE9BF-AD9A-4A59-9C66-A5ED9E502745}"/>
    <hyperlink ref="P752" r:id="rId51" xr:uid="{07EA90BA-1FB2-4D36-97D0-816C8AD41D21}"/>
    <hyperlink ref="P465" r:id="rId52" xr:uid="{72F98A64-598E-4CE2-B922-9AB865F20E13}"/>
    <hyperlink ref="P466" r:id="rId53" xr:uid="{B4DAE89B-7D60-4867-82D2-E16B5601024C}"/>
    <hyperlink ref="P467" r:id="rId54" xr:uid="{2B5B7061-0B7D-45B3-A8CB-322FD5E469CC}"/>
    <hyperlink ref="P464" r:id="rId55" xr:uid="{AA563F90-E69F-478B-AE60-41329431C9F6}"/>
    <hyperlink ref="P275" r:id="rId56" xr:uid="{3151E24E-66AE-4899-8AB6-5FA3F6E545ED}"/>
    <hyperlink ref="P274" r:id="rId57" xr:uid="{338CE1FD-049F-42A5-95BA-7D520DD5E46F}"/>
    <hyperlink ref="P273" r:id="rId58" xr:uid="{E378A09F-AB3E-46BC-8B26-0CF2AD8B3FE2}"/>
    <hyperlink ref="P272" r:id="rId59" xr:uid="{19B85F71-AA81-493C-8327-3870D91FD4E0}"/>
    <hyperlink ref="P1125" r:id="rId60" xr:uid="{DBBBDF40-6C9A-4C84-BCD0-632E02866E6C}"/>
    <hyperlink ref="P1123" r:id="rId61" xr:uid="{10F8D01E-F5D2-4849-BF96-106CF14778F3}"/>
    <hyperlink ref="P1122" r:id="rId62" xr:uid="{9E4D6C5C-348B-49B9-B7E2-0B3377F93C28}"/>
    <hyperlink ref="P1121" r:id="rId63" xr:uid="{B040D1C8-C393-479D-B01D-A8672818D1FC}"/>
    <hyperlink ref="P1340" r:id="rId64" xr:uid="{3CDFEDFB-F417-4F80-A330-4A7D42066F0E}"/>
    <hyperlink ref="P1339" r:id="rId65" xr:uid="{8A08D550-85F8-41D6-B851-3E99EF48F503}"/>
    <hyperlink ref="P940" r:id="rId66" xr:uid="{1B0F3C52-A720-42AA-B214-1EB26287BBC2}"/>
    <hyperlink ref="P1120" r:id="rId67" xr:uid="{8BEAD8F8-A144-4911-8A16-D13B682DF635}"/>
    <hyperlink ref="P1119" r:id="rId68" xr:uid="{3D32E80E-2C31-4B57-AB24-7BB0E9BBE864}"/>
    <hyperlink ref="P995" r:id="rId69" xr:uid="{2C6DE2CF-C347-4330-8781-31C45F2E7C18}"/>
    <hyperlink ref="P959" r:id="rId70" xr:uid="{342002C2-D0DF-4548-A13F-9BBAA93A0D8D}"/>
    <hyperlink ref="P271" r:id="rId71" xr:uid="{F8AA7544-908F-4732-81E5-E0FBFABA1F62}"/>
    <hyperlink ref="P86" r:id="rId72" xr:uid="{734AD10B-4B48-4EB7-A156-554C24D0B8C2}"/>
    <hyperlink ref="P193" r:id="rId73" xr:uid="{747D541B-2B6B-4866-820B-B5131223C2F6}"/>
    <hyperlink ref="P85" r:id="rId74" xr:uid="{BBEDFC7F-C89A-4EF0-8600-A31C11FFD873}"/>
    <hyperlink ref="P162" r:id="rId75" xr:uid="{B958CA17-218A-4A9D-8874-89A63CCB44F1}"/>
    <hyperlink ref="P161" r:id="rId76" xr:uid="{009FE6E5-6B79-4F77-8375-75D210B6C89D}"/>
    <hyperlink ref="P160" r:id="rId77" xr:uid="{0F946E77-B118-439A-BFC1-C1A1C7A0C496}"/>
    <hyperlink ref="P84" r:id="rId78" xr:uid="{7605D29E-0833-46BB-AE86-D8C09175D943}"/>
    <hyperlink ref="P180" r:id="rId79" xr:uid="{8D5B3436-1561-43E3-B038-7AAF88A1B6B8}"/>
    <hyperlink ref="P179" r:id="rId80" xr:uid="{BEC86F76-169A-480E-B92E-A5B7E15762F4}"/>
    <hyperlink ref="P101" r:id="rId81" xr:uid="{3B53D078-1C42-460A-801B-28ED198D0162}"/>
    <hyperlink ref="P1263" r:id="rId82" xr:uid="{30575960-3BBE-49C1-8F6D-D0EDEC6FFF5E}"/>
    <hyperlink ref="P1392" r:id="rId83" xr:uid="{E2BE8A5D-3EB6-4C81-AD3A-A8D76EF97E56}"/>
    <hyperlink ref="P1366" r:id="rId84" xr:uid="{2FD99471-0DE7-41F7-A385-BD1340AE0737}"/>
    <hyperlink ref="P456" r:id="rId85" xr:uid="{82FA0CF8-6EA3-44D2-8389-685C6AFC02EF}"/>
    <hyperlink ref="P455" r:id="rId86" xr:uid="{C5116757-E945-44EC-8656-6F78C666DB46}"/>
    <hyperlink ref="P450" r:id="rId87" xr:uid="{A0A6DC13-D82D-4A10-9E7A-27CEB5BB75CE}"/>
    <hyperlink ref="P723" r:id="rId88" xr:uid="{D40F2DED-A332-461D-90A8-5AA0472AA56D}"/>
    <hyperlink ref="P710" r:id="rId89" xr:uid="{DC117F17-47E7-43F6-94C4-9F89612D1FED}"/>
    <hyperlink ref="P510" r:id="rId90" xr:uid="{83CF3570-CED0-4DE5-A913-1C62E5750A54}"/>
    <hyperlink ref="P699" r:id="rId91" xr:uid="{538647D5-64D5-49CB-AB5C-75572903B67C}"/>
    <hyperlink ref="P671" r:id="rId92" xr:uid="{C3464C4B-59D4-48E7-B254-42C7030A552C}"/>
    <hyperlink ref="P648" r:id="rId93" xr:uid="{B2593B7B-1CD8-44BB-B0F5-5675213958E3}"/>
    <hyperlink ref="P650" r:id="rId94" xr:uid="{1B5E2DC9-1FDD-4BC2-B2FA-11AA222399D4}"/>
    <hyperlink ref="P649" r:id="rId95" xr:uid="{61BDBDF5-1D94-4A32-A568-D226FDC27C96}"/>
    <hyperlink ref="P685" r:id="rId96" xr:uid="{EC639082-206B-4F0D-AF4D-102A9B0104AE}"/>
    <hyperlink ref="P684" r:id="rId97" xr:uid="{12797B75-925A-4AD8-8576-80A0D92A9F44}"/>
    <hyperlink ref="P683" r:id="rId98" xr:uid="{4EBD9BDC-40A4-40F6-9EC1-9B42AE661AC1}"/>
    <hyperlink ref="P682" r:id="rId99" xr:uid="{D2D9DE37-28EF-46B7-9583-F1FE37AF3888}"/>
    <hyperlink ref="P681" r:id="rId100" xr:uid="{8E6A634D-D3C8-4FE8-B18A-91F98F1DF467}"/>
    <hyperlink ref="P680" r:id="rId101" xr:uid="{9573A98B-8827-49BD-9CDB-A61441CA64CA}"/>
    <hyperlink ref="P679" r:id="rId102" xr:uid="{06C2CF1A-8ED9-4D11-B1D7-67FE51685446}"/>
    <hyperlink ref="P678" r:id="rId103" xr:uid="{9FD1DC52-C69B-4305-87B1-C5D844E7ED1F}"/>
    <hyperlink ref="P677" r:id="rId104" xr:uid="{6E4E16E3-9FAF-442B-B814-D5B21559470A}"/>
    <hyperlink ref="P70" r:id="rId105" xr:uid="{E608515D-269E-4CE6-9A55-962A20E53648}"/>
    <hyperlink ref="P552" r:id="rId106" xr:uid="{A952454D-DD9B-452C-A9B6-E3190205CC59}"/>
    <hyperlink ref="P981" r:id="rId107" xr:uid="{B2D61268-36AD-4D61-97C7-E40AE497DF34}"/>
    <hyperlink ref="P551" r:id="rId108" xr:uid="{AB95FD9B-8C7F-4AA4-8946-8C428FA7D0F8}"/>
    <hyperlink ref="P1124" r:id="rId109" xr:uid="{76610588-007B-41DA-9CC2-500C7DED3B47}"/>
    <hyperlink ref="P1180" r:id="rId110" xr:uid="{B76D4711-FC3D-4E94-AF42-3E3B6863E755}"/>
    <hyperlink ref="P1020" r:id="rId111" xr:uid="{9C49F5D0-9B6F-482D-973E-5253FFA45627}"/>
    <hyperlink ref="P1079" r:id="rId112" xr:uid="{F59B2FBE-38B7-4A97-966F-DDC79FB2195F}"/>
    <hyperlink ref="P1019" r:id="rId113" xr:uid="{1E353F91-D88A-4DEA-91FB-DC8841B4E7AB}"/>
    <hyperlink ref="P1018" r:id="rId114" xr:uid="{1D31AAC6-3C2E-4805-B9F3-FBAACF1578FC}"/>
    <hyperlink ref="P1286" r:id="rId115" xr:uid="{4AC47653-6A02-42F7-AB91-D8DF2AB2A323}"/>
    <hyperlink ref="P1225" r:id="rId116" xr:uid="{EA00BF62-E759-4079-BAB3-AF0930ECCCE9}"/>
    <hyperlink ref="P406" r:id="rId117" xr:uid="{48092B0A-86DE-4C1D-A39B-51E835F020DA}"/>
    <hyperlink ref="P1379" r:id="rId118" xr:uid="{D196A1DA-6D07-4994-AB36-7880B4D96568}"/>
    <hyperlink ref="P588" r:id="rId119" xr:uid="{BE212B5F-FA6B-4BB0-A012-1523ADF78DC9}"/>
    <hyperlink ref="P591:P594" r:id="rId120" display="https://images.fun.com/products/77201/1-1.jpg" xr:uid="{72F3EA7A-7355-4C9E-BED9-DC6E640B08A4}"/>
    <hyperlink ref="P583" r:id="rId121" xr:uid="{25DE0D7C-7682-4404-A3E6-27F8E898F7F4}"/>
    <hyperlink ref="P596:P599" r:id="rId122" display="https://images.fun.com/products/77202/1-1.jpg" xr:uid="{9A4D2347-D51B-4969-87EA-61ED730E30D0}"/>
    <hyperlink ref="P12" r:id="rId123" xr:uid="{249ED884-F033-4858-AE04-8C74E46CC755}"/>
    <hyperlink ref="P45" r:id="rId124" xr:uid="{B70ABA8E-B7CD-4681-8328-8FE47682FE99}"/>
    <hyperlink ref="P71" r:id="rId125" xr:uid="{D70AB7C1-4C6E-4573-8E64-F28759D52432}"/>
    <hyperlink ref="P72" r:id="rId126" xr:uid="{F0D8161B-8F17-43DD-B273-CFC72DB7F362}"/>
    <hyperlink ref="P69" r:id="rId127" xr:uid="{F95CBBC7-9C92-4A5A-BED5-8950B43DAB13}"/>
    <hyperlink ref="P108" r:id="rId128" xr:uid="{48070E99-177B-4E60-B662-E5CDBEC93173}"/>
    <hyperlink ref="P110" r:id="rId129" xr:uid="{87D5C487-8AA5-4F7C-95F5-2AD65B4D972D}"/>
    <hyperlink ref="P111" r:id="rId130" xr:uid="{39E5E28A-24C4-47F0-8162-1AB22E686CA0}"/>
    <hyperlink ref="P112" r:id="rId131" xr:uid="{ACDCA955-F8A3-4AE0-94F1-D13EADCD8C14}"/>
    <hyperlink ref="P109" r:id="rId132" xr:uid="{DEF5E38F-7618-42D6-8A5E-A3F4D2CBD5A0}"/>
    <hyperlink ref="P115" r:id="rId133" xr:uid="{81809182-9B5E-405C-98D4-D58C0BB49805}"/>
    <hyperlink ref="P116" r:id="rId134" xr:uid="{6532F704-2FC8-4965-9C1A-AFE56B7AC150}"/>
    <hyperlink ref="P113" r:id="rId135" xr:uid="{FFED1E68-5DA5-44DA-9402-25BA7994FFCF}"/>
    <hyperlink ref="P147" r:id="rId136" xr:uid="{7C825656-1C54-4AF1-A2D7-2F5F5039A7C7}"/>
    <hyperlink ref="P149" r:id="rId137" xr:uid="{623C5123-FF66-46DF-A9EC-7CD696BEE1D7}"/>
    <hyperlink ref="P150" r:id="rId138" xr:uid="{64B8CE03-A029-4DD7-A761-630B5DA9C5A0}"/>
    <hyperlink ref="P151" r:id="rId139" xr:uid="{C0FBD8B2-6B34-4E61-9044-5B47CD6BA157}"/>
    <hyperlink ref="P148" r:id="rId140" xr:uid="{BD702F20-A297-4360-9CA9-5F38F7CEA83D}"/>
    <hyperlink ref="P153" r:id="rId141" xr:uid="{761DB919-E844-468B-8EC6-A16F5866C5EB}"/>
    <hyperlink ref="P152" r:id="rId142" xr:uid="{744B5147-5A23-4F3A-92C9-212FDD8C289A}"/>
    <hyperlink ref="P163" r:id="rId143" xr:uid="{78DB1E77-BACF-4418-AC21-42B3C8A67383}"/>
    <hyperlink ref="P174" r:id="rId144" xr:uid="{AD22D116-5CC5-43E9-866D-995D9E02BE92}"/>
    <hyperlink ref="P177" r:id="rId145" xr:uid="{F989CC04-6584-42E6-B157-68E3E1B77C04}"/>
    <hyperlink ref="P202" r:id="rId146" xr:uid="{708CE402-9FE6-45E9-BB54-F3D0F41FC556}"/>
    <hyperlink ref="P204" r:id="rId147" xr:uid="{163F5950-F009-4927-88A6-8FD7B1F719B7}"/>
    <hyperlink ref="P212" r:id="rId148" xr:uid="{D891FC85-6706-4AEF-A908-1B0F6CCDB847}"/>
    <hyperlink ref="P235" r:id="rId149" xr:uid="{063CEF0E-9701-4308-91BE-A77D9C3B9BF7}"/>
    <hyperlink ref="P232" r:id="rId150" xr:uid="{863177C5-D86E-4E38-97D1-E2259E8AB30F}"/>
    <hyperlink ref="P233" r:id="rId151" xr:uid="{A9D90D60-7FD0-42CC-95A9-632C060CDB55}"/>
    <hyperlink ref="P261" r:id="rId152" xr:uid="{D1EB2852-C2E8-4CA1-A2EF-9104FD13EEE5}"/>
    <hyperlink ref="P263" r:id="rId153" xr:uid="{06D25E33-3D78-4133-B650-52E870273336}"/>
    <hyperlink ref="P262" r:id="rId154" xr:uid="{7283AFE2-D9EA-4CA4-BF32-E03127C35A43}"/>
    <hyperlink ref="P264" r:id="rId155" xr:uid="{7FF27497-2641-4936-803F-BFFA6B68E14E}"/>
    <hyperlink ref="P405" r:id="rId156" xr:uid="{AE5A4F07-B7F4-4E14-B907-400A77C5D354}"/>
    <hyperlink ref="P480" r:id="rId157" xr:uid="{A8A851D1-F762-4526-8925-865CDBC1B901}"/>
    <hyperlink ref="P686" r:id="rId158" xr:uid="{C63C3A48-CAB3-4D55-BF2B-9BF024FD9DE2}"/>
    <hyperlink ref="P619" r:id="rId159" xr:uid="{0D7180E5-1340-423F-A706-43DB7700D715}"/>
    <hyperlink ref="P735" r:id="rId160" xr:uid="{64BC4686-C18F-4122-931A-3AC5AA2F3D80}"/>
    <hyperlink ref="P734" r:id="rId161" xr:uid="{62954C71-A63E-4698-AF20-F31EA9B7EFB2}"/>
    <hyperlink ref="P859" r:id="rId162" xr:uid="{DA4FA42E-9219-452C-8A50-F3365D38666E}"/>
    <hyperlink ref="P941" r:id="rId163" xr:uid="{A094C5EF-3EF4-46AC-96EA-20EDD5C3F7C0}"/>
    <hyperlink ref="P962" r:id="rId164" xr:uid="{2D5CE76D-2B01-424A-91A2-F6F3CFC3AE94}"/>
    <hyperlink ref="P980" r:id="rId165" xr:uid="{321A4E40-FBD0-4777-9633-F6E2FD7DC4D5}"/>
    <hyperlink ref="P979" r:id="rId166" xr:uid="{3E55166F-4579-43E5-8528-502FC08056A0}"/>
    <hyperlink ref="P1026" r:id="rId167" xr:uid="{4F2669CA-C773-4BE7-879E-A89A1F8568C7}"/>
    <hyperlink ref="P1027" r:id="rId168" xr:uid="{DE26B110-B581-474F-9639-B583ECE9850A}"/>
    <hyperlink ref="P1040" r:id="rId169" xr:uid="{09E20E4E-D1A3-4C11-AF6F-A3712BEB8902}"/>
    <hyperlink ref="P1033" r:id="rId170" xr:uid="{AB60CB0E-169F-4A99-A0B5-D00C7D3E7E7F}"/>
    <hyperlink ref="P1035" r:id="rId171" xr:uid="{038CA024-9DC2-4BEA-9E86-137501D4A911}"/>
    <hyperlink ref="P1036" r:id="rId172" xr:uid="{CF815113-7578-4C43-87EA-63F4206D257C}"/>
    <hyperlink ref="P1037" r:id="rId173" xr:uid="{195797B7-F6A1-41BB-B22A-5C2C18D1E13F}"/>
    <hyperlink ref="P1034" r:id="rId174" xr:uid="{60F80E81-FBD3-426E-9F31-63DE23A112FF}"/>
    <hyperlink ref="P996" r:id="rId175" xr:uid="{3C858C08-FDD1-42DD-8151-948263A9432D}"/>
    <hyperlink ref="P997" r:id="rId176" xr:uid="{1B36FA8D-F14A-4135-ACA3-A6A235358A5F}"/>
    <hyperlink ref="P398" r:id="rId177" xr:uid="{6A1CE96C-AB3F-4F72-ACAB-3B8995CF82BC}"/>
    <hyperlink ref="P399" r:id="rId178" xr:uid="{F944AE67-2C00-4214-85B4-8765EB5FEADF}"/>
    <hyperlink ref="P984" r:id="rId179" xr:uid="{66CA8D86-C163-4FFD-857F-8C9E0A6E2B73}"/>
    <hyperlink ref="P1082" r:id="rId180" xr:uid="{2317879D-5D30-40F0-AF90-A7AB9995E3D1}"/>
    <hyperlink ref="P1081" r:id="rId181" xr:uid="{138BDB79-51E1-4BF0-8D9D-D7CDD6E7F530}"/>
    <hyperlink ref="P1091" r:id="rId182" xr:uid="{27133C4F-2B87-4DFC-B565-4204B839FB4F}"/>
    <hyperlink ref="P1101" r:id="rId183" xr:uid="{DD01F878-F793-4BF8-B47A-F90F1104A186}"/>
    <hyperlink ref="P1094" r:id="rId184" xr:uid="{C47A2413-9777-4898-BB8A-BCD0E18C4B00}"/>
    <hyperlink ref="P1141" r:id="rId185" xr:uid="{FE8565A8-9CD1-4699-8FBF-5CA838A3DBEC}"/>
    <hyperlink ref="P1140" r:id="rId186" xr:uid="{09E7749C-8231-4EAA-8FC1-16366395EEB5}"/>
    <hyperlink ref="P1197" r:id="rId187" xr:uid="{4271CC92-9E56-4C73-BC2B-713048FFA9BD}"/>
    <hyperlink ref="P1198" r:id="rId188" xr:uid="{78601F61-8734-4CE6-AF06-007B595506C3}"/>
    <hyperlink ref="P1206" r:id="rId189" xr:uid="{8E8DAD84-728B-40AA-911C-48EAD00080BD}"/>
    <hyperlink ref="P1231" r:id="rId190" xr:uid="{ED1301A6-F898-467C-8D6F-2A13B04EB1DE}"/>
    <hyperlink ref="P1226" r:id="rId191" xr:uid="{BC268213-E7BF-4C8A-B12F-8C2012305B19}"/>
    <hyperlink ref="P1267" r:id="rId192" xr:uid="{FEA1977E-3517-46DB-B96E-DF71E838E352}"/>
    <hyperlink ref="P1264" r:id="rId193" xr:uid="{D3B7357A-0862-4D23-A82E-3E68EBD870CA}"/>
    <hyperlink ref="P1266" r:id="rId194" xr:uid="{3B587C3F-EDA7-4C5E-829D-C02276120434}"/>
    <hyperlink ref="P1235" r:id="rId195" xr:uid="{422DCC20-C8E2-443C-A2EE-F95A70B8AE63}"/>
    <hyperlink ref="P1247" r:id="rId196" xr:uid="{669BFC83-0D4F-41ED-995C-61CE301B04CE}"/>
    <hyperlink ref="P1338" r:id="rId197" xr:uid="{B202424D-E005-41AB-8A4C-7F0637179B3F}"/>
    <hyperlink ref="P1365" r:id="rId198" xr:uid="{9467BD3B-65BF-42BF-B8D3-6A2C4D985699}"/>
    <hyperlink ref="P224" r:id="rId199" xr:uid="{4C42C32A-3224-4B5E-AC0C-5DDF7DCCD006}"/>
    <hyperlink ref="P103" r:id="rId200" xr:uid="{5AD286E9-2788-41D7-AFD7-B699FC6DFF6E}"/>
    <hyperlink ref="P104" r:id="rId201" xr:uid="{FA7B2891-DAA9-4CB6-AED8-FC06D32F18B5}"/>
    <hyperlink ref="P105" r:id="rId202" xr:uid="{C81FFBC6-CBF0-4186-BD14-D2BBBFFE4C3F}"/>
    <hyperlink ref="P102" r:id="rId203" xr:uid="{47DBEEC9-56FF-4289-9019-A1BEE6678386}"/>
    <hyperlink ref="P287" r:id="rId204" xr:uid="{97E66258-B848-4D9C-B6A6-FF2874806807}"/>
    <hyperlink ref="P192" r:id="rId205" xr:uid="{179D75B0-87BF-432E-971D-208A3CF66F37}"/>
    <hyperlink ref="P854" r:id="rId206" xr:uid="{7FCB12C7-76E9-4810-AE40-4690ECE815DE}"/>
    <hyperlink ref="P253" r:id="rId207" xr:uid="{EBC8A58F-E947-4745-80C6-22B53946820B}"/>
    <hyperlink ref="P1290" r:id="rId208" xr:uid="{0601075A-E820-4A2F-81D3-515701428141}"/>
    <hyperlink ref="P231" r:id="rId209" xr:uid="{E2DF4CEC-D3E9-46BC-A0A8-283E385BE592}"/>
    <hyperlink ref="P220" r:id="rId210" xr:uid="{E4E76748-8A13-46D3-A53A-40910946C572}"/>
    <hyperlink ref="P173" r:id="rId211" xr:uid="{DE012283-7C98-462A-AA56-17EBDA78D21F}"/>
    <hyperlink ref="P172" r:id="rId212" xr:uid="{F94B459A-720A-4032-913E-90D679F8699D}"/>
    <hyperlink ref="P344" r:id="rId213" xr:uid="{08776583-AE53-46BC-B411-B7B253A323BC}"/>
    <hyperlink ref="P322" r:id="rId214" xr:uid="{33B79FE6-93AA-4B96-B92A-7C1A55F59F08}"/>
    <hyperlink ref="P323" r:id="rId215" xr:uid="{F80BBB21-5AB3-48A6-B997-17FBC2BF4354}"/>
    <hyperlink ref="P324" r:id="rId216" xr:uid="{53BCEA4D-6743-4042-BABF-08235E475774}"/>
    <hyperlink ref="P325" r:id="rId217" xr:uid="{500D9EA3-D741-4A12-8431-BC777E13A055}"/>
    <hyperlink ref="P250" r:id="rId218" xr:uid="{8AAD26B8-D77A-4038-AF92-7C4960999E63}"/>
    <hyperlink ref="P251" r:id="rId219" xr:uid="{CD7F9602-629F-468A-BEE6-1C00549EB250}"/>
    <hyperlink ref="P252" r:id="rId220" xr:uid="{23AD9465-3B98-44FC-9B28-1D02BA81022B}"/>
    <hyperlink ref="P249" r:id="rId221" xr:uid="{F9BD2DE2-42A6-4638-93F1-7FC9E03469CF}"/>
    <hyperlink ref="P31" r:id="rId222" xr:uid="{C76979F2-4CFA-40A5-9015-48B67C861744}"/>
    <hyperlink ref="P32" r:id="rId223" xr:uid="{B0E8B684-9F59-4389-8CAB-6DA1976C147C}"/>
    <hyperlink ref="P29" r:id="rId224" xr:uid="{C0D95572-75DE-4A22-8C70-2FEB9E4A669A}"/>
    <hyperlink ref="P30" r:id="rId225" xr:uid="{3BBDC9C5-CFA6-4A53-823E-E301E933FDAA}"/>
    <hyperlink ref="P539" r:id="rId226" xr:uid="{FF791AE6-5DD0-4D5A-810B-F26CAA8BCB3F}"/>
    <hyperlink ref="P87" r:id="rId227" xr:uid="{CE1C0445-91F7-432B-9EBF-C74FB0C641BE}"/>
    <hyperlink ref="P742" r:id="rId228" xr:uid="{07C4A6D7-0807-48C1-AEC6-0555F1D7F5FE}"/>
    <hyperlink ref="P743" r:id="rId229" xr:uid="{E1C8425B-CAF6-4E04-AD60-BC12E47D6408}"/>
    <hyperlink ref="P1327" r:id="rId230" xr:uid="{6820661D-40E7-49A6-BA0C-0B57FE4EB4E5}"/>
    <hyperlink ref="P983" r:id="rId231" xr:uid="{7CD95FAC-9086-49C3-85B9-224BAA1344E1}"/>
    <hyperlink ref="P92" r:id="rId232" xr:uid="{A95B0CFB-3A66-4236-A548-BB5D82DEFFF2}"/>
    <hyperlink ref="P93" r:id="rId233" xr:uid="{4F7EA744-5A24-4EEA-BF50-206F241F2DAC}"/>
    <hyperlink ref="P94" r:id="rId234" xr:uid="{62F21DBE-0208-4E65-932E-A8AF674AF754}"/>
    <hyperlink ref="P91" r:id="rId235" xr:uid="{C84308AF-FAF9-41B5-9C63-B54CB5A83EFF}"/>
    <hyperlink ref="P689" r:id="rId236" xr:uid="{23B74E55-3999-43C1-B038-12050FBE6555}"/>
    <hyperlink ref="P690" r:id="rId237" xr:uid="{9E4654A5-B2F5-49AF-BE52-CD61BDCBE9ED}"/>
    <hyperlink ref="P691" r:id="rId238" xr:uid="{0E614805-57CA-4919-99A6-A7B907B2BB06}"/>
    <hyperlink ref="P688" r:id="rId239" xr:uid="{E7FF9C85-BA5E-4D88-BA8D-3081BF154420}"/>
    <hyperlink ref="P410" r:id="rId240" xr:uid="{8687A90C-5D60-44C2-9735-A345DC713413}"/>
    <hyperlink ref="P411" r:id="rId241" xr:uid="{7E9F1AD2-5DA5-4C28-98C8-C4A045F9E4B5}"/>
    <hyperlink ref="P412" r:id="rId242" xr:uid="{85725CF8-696F-470C-99AE-A802B5ADCE58}"/>
    <hyperlink ref="P409" r:id="rId243" xr:uid="{492DFC95-A533-490F-8B0A-7F99B6109B2C}"/>
    <hyperlink ref="P594" r:id="rId244" xr:uid="{E22CC5D9-BA80-4DCC-9A2C-6CEB60E67326}"/>
    <hyperlink ref="P595" r:id="rId245" xr:uid="{830B046D-C37F-4150-82CD-926D923C25E0}"/>
    <hyperlink ref="P596" r:id="rId246" xr:uid="{6149D324-35C0-4A1A-8F99-1BB3DD54B60A}"/>
    <hyperlink ref="P593" r:id="rId247" xr:uid="{5ED895CC-7373-4A8A-9298-6B4E94BBE961}"/>
    <hyperlink ref="P319" r:id="rId248" xr:uid="{0D51DBAB-A5FC-4662-BE33-B1ABE969E44E}"/>
    <hyperlink ref="P144" r:id="rId249" xr:uid="{867AD427-F8FA-4D2D-8DF4-33971C1F6C7F}"/>
    <hyperlink ref="P145" r:id="rId250" xr:uid="{8E35FD0F-6DBF-42C1-AFED-C71CEF56AC5E}"/>
    <hyperlink ref="P146" r:id="rId251" xr:uid="{86E69FFE-B2FC-41D6-ADBF-D7C2D24578CA}"/>
    <hyperlink ref="P143" r:id="rId252" xr:uid="{73F914B8-95F6-4CCD-90BC-BE25A32DD70A}"/>
    <hyperlink ref="P1236" r:id="rId253" xr:uid="{5927FD29-9CB0-4B3E-B334-2C420C95A12D}"/>
    <hyperlink ref="P237" r:id="rId254" xr:uid="{53104BFB-8885-4642-B287-1A7F71F3FB3B}"/>
    <hyperlink ref="P238" r:id="rId255" xr:uid="{F5E7CFAF-C510-4994-979C-E2915D37BA78}"/>
    <hyperlink ref="P1126" r:id="rId256" xr:uid="{DE1A74A9-74BB-4B14-A038-197745E70497}"/>
    <hyperlink ref="P1129" r:id="rId257" xr:uid="{725687B1-B573-42B1-A23C-0C45742E4B6D}"/>
    <hyperlink ref="P855" r:id="rId258" xr:uid="{44A67ABC-6382-4035-A3AB-EAAF36CB4600}"/>
    <hyperlink ref="P969" r:id="rId259" xr:uid="{C8A4202A-8916-40DF-B6D2-3F3BB4D0BAF9}"/>
    <hyperlink ref="P1127" r:id="rId260" xr:uid="{92DB538D-3A55-4EFB-83EC-62928F02A1C3}"/>
    <hyperlink ref="P856" r:id="rId261" xr:uid="{3F1F38C4-BFE0-4D98-B819-13458966B4F3}"/>
    <hyperlink ref="P982" r:id="rId262" xr:uid="{A825CE8F-F8F3-44F6-9059-88330B739005}"/>
    <hyperlink ref="P1130" r:id="rId263" xr:uid="{38861917-D246-4C78-9CF3-C38E06D444F7}"/>
    <hyperlink ref="P1131" r:id="rId264" xr:uid="{6C638082-9A7D-4291-BC7B-B0304758DB3B}"/>
    <hyperlink ref="P292" r:id="rId265" xr:uid="{9AF1D1B4-6069-4034-ACED-FDD2096469AB}"/>
    <hyperlink ref="P293" r:id="rId266" xr:uid="{472BCA42-665C-45F3-9293-706A3344A423}"/>
    <hyperlink ref="P294" r:id="rId267" xr:uid="{7E355705-89BD-4E70-9FDE-41030C065966}"/>
    <hyperlink ref="P291" r:id="rId268" xr:uid="{4E739141-1748-460A-B987-853270065212}"/>
    <hyperlink ref="P397" r:id="rId269" xr:uid="{3847608A-9580-40A5-A24A-61F54D07EE7F}"/>
    <hyperlink ref="P825" r:id="rId270" xr:uid="{AC9627ED-29D4-4A55-BAA3-2B94855BFFC2}"/>
    <hyperlink ref="P242" r:id="rId271" xr:uid="{0F7EE397-F21A-4168-8F96-D5F58D03A904}"/>
    <hyperlink ref="P241" r:id="rId272" xr:uid="{48AC8BE2-AD2B-457A-A8B7-725BC4581169}"/>
    <hyperlink ref="P240" r:id="rId273" xr:uid="{9834C041-FB47-4C05-B86E-8ECEF18B0CB0}"/>
    <hyperlink ref="P137" r:id="rId274" xr:uid="{91F4CF60-660C-42D2-B4D8-2B9DDDBF211A}"/>
    <hyperlink ref="P1128" r:id="rId275" xr:uid="{0EC08B24-0583-498B-839F-8B1B4B759DF5}"/>
    <hyperlink ref="P824" r:id="rId276" xr:uid="{B577A6F7-8047-4C3E-886B-EA6B79590F5D}"/>
  </hyperlinks>
  <printOptions gridLines="1"/>
  <pageMargins left="0.7" right="0.7" top="0.75" bottom="0.75" header="0.3" footer="0.3"/>
  <pageSetup scale="70" orientation="portrait" horizontalDpi="360" verticalDpi="360" r:id="rId277"/>
  <headerFooter>
    <oddFooter>&amp;L&amp;B Confidential&amp;B&amp;C&amp;D&amp;RPage &amp;P</oddFooter>
  </headerFooter>
  <drawing r:id="rId27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4FB4-C326-4CB2-8A9F-9F1760604E37}">
  <dimension ref="A1:G103"/>
  <sheetViews>
    <sheetView workbookViewId="0">
      <selection activeCell="A2" sqref="A2"/>
    </sheetView>
  </sheetViews>
  <sheetFormatPr defaultRowHeight="14.4" x14ac:dyDescent="0.3"/>
  <cols>
    <col min="2" max="2" width="14.5546875" customWidth="1"/>
    <col min="3" max="3" width="16.109375" customWidth="1"/>
    <col min="4" max="4" width="45" customWidth="1"/>
    <col min="5" max="5" width="12.33203125" customWidth="1"/>
    <col min="6" max="6" width="29.44140625" customWidth="1"/>
    <col min="7" max="7" width="10.88671875" customWidth="1"/>
  </cols>
  <sheetData>
    <row r="1" spans="1:7" ht="23.4" x14ac:dyDescent="0.3">
      <c r="A1" s="296" t="s">
        <v>4739</v>
      </c>
      <c r="B1" s="296"/>
      <c r="C1" s="296"/>
      <c r="D1" s="296"/>
      <c r="E1" s="296"/>
      <c r="F1" s="296"/>
      <c r="G1" s="296"/>
    </row>
    <row r="2" spans="1:7" x14ac:dyDescent="0.3">
      <c r="A2" s="109"/>
      <c r="B2" s="109"/>
      <c r="C2" s="109"/>
      <c r="D2" s="109"/>
      <c r="E2" s="109"/>
      <c r="F2" s="109"/>
      <c r="G2" s="109"/>
    </row>
    <row r="3" spans="1:7" ht="36" x14ac:dyDescent="0.3">
      <c r="A3" s="111" t="s">
        <v>88</v>
      </c>
      <c r="B3" s="104" t="s">
        <v>80</v>
      </c>
      <c r="C3" s="105" t="s">
        <v>81</v>
      </c>
      <c r="D3" s="106" t="s">
        <v>82</v>
      </c>
      <c r="E3" s="107" t="s">
        <v>83</v>
      </c>
      <c r="F3" s="107" t="s">
        <v>84</v>
      </c>
      <c r="G3" s="108" t="s">
        <v>4610</v>
      </c>
    </row>
    <row r="4" spans="1:7" x14ac:dyDescent="0.3">
      <c r="A4" s="38">
        <v>1</v>
      </c>
      <c r="B4" s="211" t="s">
        <v>4329</v>
      </c>
      <c r="C4" s="112" t="str">
        <f>HYPERLINK(VLOOKUP(B4,'Full Price List'!C:R,14,FALSE),B4)</f>
        <v>EL290221-ST</v>
      </c>
      <c r="D4" s="211" t="s">
        <v>4330</v>
      </c>
      <c r="E4" s="211" t="s">
        <v>488</v>
      </c>
      <c r="F4" s="211" t="s">
        <v>2597</v>
      </c>
      <c r="G4" s="212">
        <v>14.85</v>
      </c>
    </row>
    <row r="5" spans="1:7" x14ac:dyDescent="0.3">
      <c r="A5" s="38">
        <v>2</v>
      </c>
      <c r="B5" s="211" t="s">
        <v>4426</v>
      </c>
      <c r="C5" s="112" t="str">
        <f>HYPERLINK(VLOOKUP(B5,'Full Price List'!C:R,14,FALSE),B5)</f>
        <v>EL290410-ST</v>
      </c>
      <c r="D5" s="211" t="s">
        <v>4427</v>
      </c>
      <c r="E5" s="211" t="s">
        <v>488</v>
      </c>
      <c r="F5" s="211" t="s">
        <v>2597</v>
      </c>
      <c r="G5" s="212">
        <v>18.75</v>
      </c>
    </row>
    <row r="6" spans="1:7" x14ac:dyDescent="0.3">
      <c r="A6" s="38">
        <v>3</v>
      </c>
      <c r="B6" s="211" t="s">
        <v>4215</v>
      </c>
      <c r="C6" s="112" t="str">
        <f>HYPERLINK(VLOOKUP(B6,'Full Price List'!C:R,14,FALSE),B6)</f>
        <v>EL290632-ST</v>
      </c>
      <c r="D6" s="211" t="s">
        <v>4216</v>
      </c>
      <c r="E6" s="211" t="s">
        <v>488</v>
      </c>
      <c r="F6" s="211" t="s">
        <v>2597</v>
      </c>
      <c r="G6" s="212">
        <v>16.989999999999998</v>
      </c>
    </row>
    <row r="7" spans="1:7" x14ac:dyDescent="0.3">
      <c r="A7" s="38">
        <v>4</v>
      </c>
      <c r="B7" s="211" t="s">
        <v>997</v>
      </c>
      <c r="C7" s="112" t="str">
        <f>HYPERLINK(VLOOKUP(B7,'Full Price List'!C:R,14,FALSE),B7)</f>
        <v>EL291111-ST</v>
      </c>
      <c r="D7" s="211" t="s">
        <v>998</v>
      </c>
      <c r="E7" s="211" t="s">
        <v>96</v>
      </c>
      <c r="F7" s="211" t="s">
        <v>928</v>
      </c>
      <c r="G7" s="212">
        <v>24.75</v>
      </c>
    </row>
    <row r="8" spans="1:7" x14ac:dyDescent="0.3">
      <c r="A8" s="38">
        <v>5</v>
      </c>
      <c r="B8" s="211" t="s">
        <v>4326</v>
      </c>
      <c r="C8" s="112" t="str">
        <f>HYPERLINK(VLOOKUP(B8,'Full Price List'!C:R,14,FALSE),B8)</f>
        <v>EL111130-ST</v>
      </c>
      <c r="D8" s="211" t="s">
        <v>4327</v>
      </c>
      <c r="E8" s="211" t="s">
        <v>488</v>
      </c>
      <c r="F8" s="211" t="s">
        <v>2597</v>
      </c>
      <c r="G8" s="212">
        <v>11.25</v>
      </c>
    </row>
    <row r="9" spans="1:7" x14ac:dyDescent="0.3">
      <c r="A9" s="38">
        <v>6</v>
      </c>
      <c r="B9" s="211" t="s">
        <v>1745</v>
      </c>
      <c r="C9" s="112" t="str">
        <f>HYPERLINK(VLOOKUP(B9,'Full Price List'!C:R,14,FALSE),B9)</f>
        <v>EL291040-ST</v>
      </c>
      <c r="D9" s="211" t="s">
        <v>1746</v>
      </c>
      <c r="E9" s="211" t="s">
        <v>1395</v>
      </c>
      <c r="F9" s="211" t="s">
        <v>1427</v>
      </c>
      <c r="G9" s="212">
        <v>16.989999999999998</v>
      </c>
    </row>
    <row r="10" spans="1:7" x14ac:dyDescent="0.3">
      <c r="A10" s="38">
        <v>7</v>
      </c>
      <c r="B10" s="211" t="s">
        <v>4323</v>
      </c>
      <c r="C10" s="112" t="str">
        <f>HYPERLINK(VLOOKUP(B10,'Full Price List'!C:R,14,FALSE),B10)</f>
        <v>EL290110-ST</v>
      </c>
      <c r="D10" s="211" t="s">
        <v>4324</v>
      </c>
      <c r="E10" s="211" t="s">
        <v>488</v>
      </c>
      <c r="F10" s="211" t="s">
        <v>2597</v>
      </c>
      <c r="G10" s="212">
        <v>20.99</v>
      </c>
    </row>
    <row r="11" spans="1:7" x14ac:dyDescent="0.3">
      <c r="A11" s="38">
        <v>8</v>
      </c>
      <c r="B11" s="211" t="s">
        <v>3220</v>
      </c>
      <c r="C11" s="112" t="str">
        <f>HYPERLINK(VLOOKUP(B11,'Full Price List'!C:R,14,FALSE),B11)</f>
        <v>EL200030-ST</v>
      </c>
      <c r="D11" s="211" t="s">
        <v>3221</v>
      </c>
      <c r="E11" s="211" t="s">
        <v>488</v>
      </c>
      <c r="F11" s="211" t="s">
        <v>2597</v>
      </c>
      <c r="G11" s="212">
        <v>16.989999999999998</v>
      </c>
    </row>
    <row r="12" spans="1:7" x14ac:dyDescent="0.3">
      <c r="A12" s="38">
        <v>9</v>
      </c>
      <c r="B12" s="211" t="s">
        <v>2588</v>
      </c>
      <c r="C12" s="112" t="str">
        <f>HYPERLINK(VLOOKUP(B12,'Full Price List'!C:R,14,FALSE),B12)</f>
        <v>EL430105-ST</v>
      </c>
      <c r="D12" s="211" t="s">
        <v>2589</v>
      </c>
      <c r="E12" s="211" t="s">
        <v>1395</v>
      </c>
      <c r="F12" s="211" t="s">
        <v>1427</v>
      </c>
      <c r="G12" s="212">
        <v>8</v>
      </c>
    </row>
    <row r="13" spans="1:7" x14ac:dyDescent="0.3">
      <c r="A13" s="38">
        <v>10</v>
      </c>
      <c r="B13" s="211" t="s">
        <v>2549</v>
      </c>
      <c r="C13" s="112" t="str">
        <f>HYPERLINK(VLOOKUP(B13,'Full Price List'!C:R,14,FALSE),B13)</f>
        <v>EL251566-ST</v>
      </c>
      <c r="D13" s="211" t="s">
        <v>2550</v>
      </c>
      <c r="E13" s="211" t="s">
        <v>1395</v>
      </c>
      <c r="F13" s="211" t="s">
        <v>1427</v>
      </c>
      <c r="G13" s="212">
        <v>11.25</v>
      </c>
    </row>
    <row r="14" spans="1:7" x14ac:dyDescent="0.3">
      <c r="A14" s="38">
        <v>11</v>
      </c>
      <c r="B14" s="211" t="s">
        <v>3249</v>
      </c>
      <c r="C14" s="112" t="str">
        <f>HYPERLINK(VLOOKUP(B14,'Full Price List'!C:R,14,FALSE),B14)</f>
        <v>EL300831-ST</v>
      </c>
      <c r="D14" s="211" t="s">
        <v>3250</v>
      </c>
      <c r="E14" s="211" t="s">
        <v>488</v>
      </c>
      <c r="F14" s="211" t="s">
        <v>3225</v>
      </c>
      <c r="G14" s="212">
        <v>11.25</v>
      </c>
    </row>
    <row r="15" spans="1:7" x14ac:dyDescent="0.3">
      <c r="A15" s="38">
        <v>12</v>
      </c>
      <c r="B15" s="211" t="s">
        <v>3194</v>
      </c>
      <c r="C15" s="112" t="str">
        <f>HYPERLINK(VLOOKUP(B15,'Full Price List'!C:R,14,FALSE),B15)</f>
        <v>EL291640-ST</v>
      </c>
      <c r="D15" s="211" t="s">
        <v>3195</v>
      </c>
      <c r="E15" s="211" t="s">
        <v>488</v>
      </c>
      <c r="F15" s="211" t="s">
        <v>2597</v>
      </c>
      <c r="G15" s="212">
        <v>18.75</v>
      </c>
    </row>
    <row r="16" spans="1:7" x14ac:dyDescent="0.3">
      <c r="A16" s="38">
        <v>13</v>
      </c>
      <c r="B16" s="211" t="s">
        <v>2546</v>
      </c>
      <c r="C16" s="112" t="str">
        <f>HYPERLINK(VLOOKUP(B16,'Full Price List'!C:R,14,FALSE),B16)</f>
        <v>EL251567-ST</v>
      </c>
      <c r="D16" s="211" t="s">
        <v>2547</v>
      </c>
      <c r="E16" s="211" t="s">
        <v>1395</v>
      </c>
      <c r="F16" s="211" t="s">
        <v>1427</v>
      </c>
      <c r="G16" s="212">
        <v>11.25</v>
      </c>
    </row>
    <row r="17" spans="1:7" x14ac:dyDescent="0.3">
      <c r="A17" s="38">
        <v>14</v>
      </c>
      <c r="B17" s="211" t="s">
        <v>3191</v>
      </c>
      <c r="C17" s="112" t="str">
        <f>HYPERLINK(VLOOKUP(B17,'Full Price List'!C:R,14,FALSE),B17)</f>
        <v>EL250630-ST</v>
      </c>
      <c r="D17" s="211" t="s">
        <v>3192</v>
      </c>
      <c r="E17" s="211" t="s">
        <v>488</v>
      </c>
      <c r="F17" s="211" t="s">
        <v>2597</v>
      </c>
      <c r="G17" s="212">
        <v>16.989999999999998</v>
      </c>
    </row>
    <row r="18" spans="1:7" x14ac:dyDescent="0.3">
      <c r="A18" s="38">
        <v>15</v>
      </c>
      <c r="B18" s="211" t="s">
        <v>4279</v>
      </c>
      <c r="C18" s="112" t="str">
        <f>HYPERLINK(VLOOKUP(B18,'Full Price List'!C:R,14,FALSE),B18)</f>
        <v>EL111330-ST</v>
      </c>
      <c r="D18" s="211" t="s">
        <v>4280</v>
      </c>
      <c r="E18" s="211" t="s">
        <v>488</v>
      </c>
      <c r="F18" s="211" t="s">
        <v>2597</v>
      </c>
      <c r="G18" s="212">
        <v>29.99</v>
      </c>
    </row>
    <row r="19" spans="1:7" x14ac:dyDescent="0.3">
      <c r="A19" s="38">
        <v>16</v>
      </c>
      <c r="B19" s="211" t="s">
        <v>990</v>
      </c>
      <c r="C19" s="112" t="str">
        <f>HYPERLINK(VLOOKUP(B19,'Full Price List'!C:R,14,FALSE),B19)</f>
        <v>EL251463-ST</v>
      </c>
      <c r="D19" s="211" t="s">
        <v>991</v>
      </c>
      <c r="E19" s="211" t="s">
        <v>96</v>
      </c>
      <c r="F19" s="211" t="s">
        <v>914</v>
      </c>
      <c r="G19" s="212">
        <v>20.25</v>
      </c>
    </row>
    <row r="20" spans="1:7" x14ac:dyDescent="0.3">
      <c r="A20" s="38">
        <v>17</v>
      </c>
      <c r="B20" s="211" t="s">
        <v>4264</v>
      </c>
      <c r="C20" s="112" t="str">
        <f>HYPERLINK(VLOOKUP(B20,'Full Price List'!C:R,14,FALSE),B20)</f>
        <v>EL110830-ST</v>
      </c>
      <c r="D20" s="211" t="s">
        <v>4265</v>
      </c>
      <c r="E20" s="211" t="s">
        <v>488</v>
      </c>
      <c r="F20" s="211" t="s">
        <v>2597</v>
      </c>
      <c r="G20" s="212">
        <v>29.99</v>
      </c>
    </row>
    <row r="21" spans="1:7" x14ac:dyDescent="0.3">
      <c r="A21" s="38">
        <v>18</v>
      </c>
      <c r="B21" s="211" t="s">
        <v>1742</v>
      </c>
      <c r="C21" s="112" t="str">
        <f>HYPERLINK(VLOOKUP(B21,'Full Price List'!C:R,14,FALSE),B21)</f>
        <v>EL291055-ST</v>
      </c>
      <c r="D21" s="211" t="s">
        <v>1743</v>
      </c>
      <c r="E21" s="211" t="s">
        <v>1395</v>
      </c>
      <c r="F21" s="211" t="s">
        <v>1427</v>
      </c>
      <c r="G21" s="212">
        <v>3.75</v>
      </c>
    </row>
    <row r="22" spans="1:7" x14ac:dyDescent="0.3">
      <c r="A22" s="38">
        <v>19</v>
      </c>
      <c r="B22" s="211" t="s">
        <v>3246</v>
      </c>
      <c r="C22" s="112" t="str">
        <f>HYPERLINK(VLOOKUP(B22,'Full Price List'!C:R,14,FALSE),B22)</f>
        <v>EL300830-ST</v>
      </c>
      <c r="D22" s="211" t="s">
        <v>3247</v>
      </c>
      <c r="E22" s="211" t="s">
        <v>488</v>
      </c>
      <c r="F22" s="211" t="s">
        <v>3225</v>
      </c>
      <c r="G22" s="212">
        <v>11.25</v>
      </c>
    </row>
    <row r="23" spans="1:7" x14ac:dyDescent="0.3">
      <c r="A23" s="38">
        <v>20</v>
      </c>
      <c r="B23" s="211" t="s">
        <v>3188</v>
      </c>
      <c r="C23" s="112" t="str">
        <f>HYPERLINK(VLOOKUP(B23,'Full Price List'!C:R,14,FALSE),B23)</f>
        <v>EL291656-ST</v>
      </c>
      <c r="D23" s="211" t="s">
        <v>3189</v>
      </c>
      <c r="E23" s="211" t="s">
        <v>488</v>
      </c>
      <c r="F23" s="211" t="s">
        <v>2597</v>
      </c>
      <c r="G23" s="212">
        <v>20.25</v>
      </c>
    </row>
    <row r="24" spans="1:7" x14ac:dyDescent="0.3">
      <c r="A24" s="38">
        <v>21</v>
      </c>
      <c r="B24" s="211" t="s">
        <v>987</v>
      </c>
      <c r="C24" s="112" t="str">
        <f>HYPERLINK(VLOOKUP(B24,'Full Price List'!C:R,14,FALSE),B24)</f>
        <v>EL291130-ST</v>
      </c>
      <c r="D24" s="211" t="s">
        <v>988</v>
      </c>
      <c r="E24" s="211" t="s">
        <v>96</v>
      </c>
      <c r="F24" s="211" t="s">
        <v>914</v>
      </c>
      <c r="G24" s="212">
        <v>26.25</v>
      </c>
    </row>
    <row r="25" spans="1:7" x14ac:dyDescent="0.3">
      <c r="A25" s="38">
        <v>22</v>
      </c>
      <c r="B25" s="211" t="s">
        <v>4379</v>
      </c>
      <c r="C25" s="112" t="str">
        <f>HYPERLINK(VLOOKUP(B25,'Full Price List'!C:R,14,FALSE),B25)</f>
        <v>EL290411-ST</v>
      </c>
      <c r="D25" s="211" t="s">
        <v>4380</v>
      </c>
      <c r="E25" s="211" t="s">
        <v>488</v>
      </c>
      <c r="F25" s="211" t="s">
        <v>2597</v>
      </c>
      <c r="G25" s="212">
        <v>18.75</v>
      </c>
    </row>
    <row r="26" spans="1:7" x14ac:dyDescent="0.3">
      <c r="A26" s="38">
        <v>23</v>
      </c>
      <c r="B26" s="211" t="s">
        <v>2146</v>
      </c>
      <c r="C26" s="112" t="str">
        <f>HYPERLINK(VLOOKUP(B26,'Full Price List'!C:R,14,FALSE),B26)</f>
        <v>EL291260-ST</v>
      </c>
      <c r="D26" s="211" t="s">
        <v>2147</v>
      </c>
      <c r="E26" s="211" t="s">
        <v>1395</v>
      </c>
      <c r="F26" s="211" t="s">
        <v>1958</v>
      </c>
      <c r="G26" s="212">
        <v>18.75</v>
      </c>
    </row>
    <row r="27" spans="1:7" x14ac:dyDescent="0.3">
      <c r="A27" s="38">
        <v>24</v>
      </c>
      <c r="B27" s="211" t="s">
        <v>4376</v>
      </c>
      <c r="C27" s="112" t="str">
        <f>HYPERLINK(VLOOKUP(B27,'Full Price List'!C:R,14,FALSE),B27)</f>
        <v>EL290402-ST</v>
      </c>
      <c r="D27" s="211" t="s">
        <v>4377</v>
      </c>
      <c r="E27" s="211" t="s">
        <v>488</v>
      </c>
      <c r="F27" s="211" t="s">
        <v>2597</v>
      </c>
      <c r="G27" s="212">
        <v>26.25</v>
      </c>
    </row>
    <row r="28" spans="1:7" x14ac:dyDescent="0.3">
      <c r="A28" s="38">
        <v>25</v>
      </c>
      <c r="B28" s="211" t="s">
        <v>4261</v>
      </c>
      <c r="C28" s="112" t="str">
        <f>HYPERLINK(VLOOKUP(B28,'Full Price List'!C:R,14,FALSE),B28)</f>
        <v>EL110130-ST</v>
      </c>
      <c r="D28" s="211" t="s">
        <v>4262</v>
      </c>
      <c r="E28" s="211" t="s">
        <v>488</v>
      </c>
      <c r="F28" s="211" t="s">
        <v>2597</v>
      </c>
      <c r="G28" s="212">
        <v>9.75</v>
      </c>
    </row>
    <row r="29" spans="1:7" x14ac:dyDescent="0.3">
      <c r="A29" s="38">
        <v>26</v>
      </c>
      <c r="B29" s="211" t="s">
        <v>3750</v>
      </c>
      <c r="C29" s="112" t="str">
        <f>HYPERLINK(VLOOKUP(B29,'Full Price List'!C:R,14,FALSE),B29)</f>
        <v>EL405021-ST</v>
      </c>
      <c r="D29" s="211" t="s">
        <v>3751</v>
      </c>
      <c r="E29" s="211" t="s">
        <v>488</v>
      </c>
      <c r="F29" s="211" t="s">
        <v>2597</v>
      </c>
      <c r="G29" s="212">
        <v>32.25</v>
      </c>
    </row>
    <row r="30" spans="1:7" x14ac:dyDescent="0.3">
      <c r="A30" s="38">
        <v>27</v>
      </c>
      <c r="B30" s="211" t="s">
        <v>787</v>
      </c>
      <c r="C30" s="112" t="str">
        <f>HYPERLINK(VLOOKUP(B30,'Full Price List'!C:R,14,FALSE),B30)</f>
        <v>EL100700-ST</v>
      </c>
      <c r="D30" s="211" t="s">
        <v>788</v>
      </c>
      <c r="E30" s="211" t="s">
        <v>96</v>
      </c>
      <c r="F30" s="211" t="s">
        <v>510</v>
      </c>
      <c r="G30" s="212">
        <v>6.75</v>
      </c>
    </row>
    <row r="31" spans="1:7" x14ac:dyDescent="0.3">
      <c r="A31" s="38">
        <v>28</v>
      </c>
      <c r="B31" s="211" t="s">
        <v>4373</v>
      </c>
      <c r="C31" s="112" t="str">
        <f>HYPERLINK(VLOOKUP(B31,'Full Price List'!C:R,14,FALSE),B31)</f>
        <v>EL290450-ST</v>
      </c>
      <c r="D31" s="211" t="s">
        <v>4374</v>
      </c>
      <c r="E31" s="211" t="s">
        <v>488</v>
      </c>
      <c r="F31" s="211" t="s">
        <v>2597</v>
      </c>
      <c r="G31" s="212">
        <v>18.75</v>
      </c>
    </row>
    <row r="32" spans="1:7" x14ac:dyDescent="0.3">
      <c r="A32" s="38">
        <v>29</v>
      </c>
      <c r="B32" s="211" t="s">
        <v>3185</v>
      </c>
      <c r="C32" s="112" t="str">
        <f>HYPERLINK(VLOOKUP(B32,'Full Price List'!C:R,14,FALSE),B32)</f>
        <v>EL250450-ST</v>
      </c>
      <c r="D32" s="211" t="s">
        <v>3186</v>
      </c>
      <c r="E32" s="211" t="s">
        <v>488</v>
      </c>
      <c r="F32" s="211" t="s">
        <v>2597</v>
      </c>
      <c r="G32" s="212">
        <v>20.25</v>
      </c>
    </row>
    <row r="33" spans="1:7" x14ac:dyDescent="0.3">
      <c r="A33" s="38">
        <v>30</v>
      </c>
      <c r="B33" s="211" t="s">
        <v>1739</v>
      </c>
      <c r="C33" s="112" t="str">
        <f>HYPERLINK(VLOOKUP(B33,'Full Price List'!C:R,14,FALSE),B33)</f>
        <v>EL291050-ST</v>
      </c>
      <c r="D33" s="211" t="s">
        <v>1740</v>
      </c>
      <c r="E33" s="211" t="s">
        <v>1395</v>
      </c>
      <c r="F33" s="211" t="s">
        <v>1427</v>
      </c>
      <c r="G33" s="212">
        <v>11.25</v>
      </c>
    </row>
    <row r="34" spans="1:7" x14ac:dyDescent="0.3">
      <c r="A34" s="38">
        <v>31</v>
      </c>
      <c r="B34" s="211" t="s">
        <v>3875</v>
      </c>
      <c r="C34" s="112" t="str">
        <f>HYPERLINK(VLOOKUP(B34,'Full Price List'!C:R,14,FALSE),B34)</f>
        <v>EL322233-ST</v>
      </c>
      <c r="D34" s="211" t="s">
        <v>3876</v>
      </c>
      <c r="E34" s="211" t="s">
        <v>488</v>
      </c>
      <c r="F34" s="211" t="s">
        <v>2597</v>
      </c>
      <c r="G34" s="212">
        <v>7.43</v>
      </c>
    </row>
    <row r="35" spans="1:7" x14ac:dyDescent="0.3">
      <c r="A35" s="38">
        <v>32</v>
      </c>
      <c r="B35" s="211" t="s">
        <v>2585</v>
      </c>
      <c r="C35" s="112" t="str">
        <f>HYPERLINK(VLOOKUP(B35,'Full Price List'!C:R,14,FALSE),B35)</f>
        <v>EL430043-ST</v>
      </c>
      <c r="D35" s="211" t="s">
        <v>2586</v>
      </c>
      <c r="E35" s="211" t="s">
        <v>1395</v>
      </c>
      <c r="F35" s="211" t="s">
        <v>1427</v>
      </c>
      <c r="G35" s="212">
        <v>8.25</v>
      </c>
    </row>
    <row r="36" spans="1:7" x14ac:dyDescent="0.3">
      <c r="A36" s="38">
        <v>33</v>
      </c>
      <c r="B36" s="211" t="s">
        <v>3125</v>
      </c>
      <c r="C36" s="112" t="str">
        <f>HYPERLINK(VLOOKUP(B36,'Full Price List'!C:R,14,FALSE),B36)</f>
        <v>EL250620-ST</v>
      </c>
      <c r="D36" s="211" t="s">
        <v>3126</v>
      </c>
      <c r="E36" s="211" t="s">
        <v>488</v>
      </c>
      <c r="F36" s="211" t="s">
        <v>2597</v>
      </c>
      <c r="G36" s="212">
        <v>16.989999999999998</v>
      </c>
    </row>
    <row r="37" spans="1:7" x14ac:dyDescent="0.3">
      <c r="A37" s="38">
        <v>34</v>
      </c>
      <c r="B37" s="211" t="s">
        <v>3381</v>
      </c>
      <c r="C37" s="112" t="str">
        <f>HYPERLINK(VLOOKUP(B37,'Full Price List'!C:R,14,FALSE),B37)</f>
        <v>EL290080-ST</v>
      </c>
      <c r="D37" s="211" t="s">
        <v>3382</v>
      </c>
      <c r="E37" s="211" t="s">
        <v>488</v>
      </c>
      <c r="F37" s="211" t="s">
        <v>3225</v>
      </c>
      <c r="G37" s="212">
        <v>20.25</v>
      </c>
    </row>
    <row r="38" spans="1:7" x14ac:dyDescent="0.3">
      <c r="A38" s="38">
        <v>35</v>
      </c>
      <c r="B38" s="211" t="s">
        <v>2774</v>
      </c>
      <c r="C38" s="112" t="str">
        <f>HYPERLINK(VLOOKUP(B38,'Full Price List'!C:R,14,FALSE),B38)</f>
        <v>EL251164-ST</v>
      </c>
      <c r="D38" s="211" t="s">
        <v>2775</v>
      </c>
      <c r="E38" s="211" t="s">
        <v>488</v>
      </c>
      <c r="F38" s="211" t="s">
        <v>2597</v>
      </c>
      <c r="G38" s="212">
        <v>9.75</v>
      </c>
    </row>
    <row r="39" spans="1:7" x14ac:dyDescent="0.3">
      <c r="A39" s="38">
        <v>36</v>
      </c>
      <c r="B39" s="211" t="s">
        <v>4061</v>
      </c>
      <c r="C39" s="112" t="str">
        <f>HYPERLINK(VLOOKUP(B39,'Full Price List'!C:R,14,FALSE),B39)</f>
        <v>EL290970-ST</v>
      </c>
      <c r="D39" s="211" t="s">
        <v>4062</v>
      </c>
      <c r="E39" s="211" t="s">
        <v>488</v>
      </c>
      <c r="F39" s="211" t="s">
        <v>2597</v>
      </c>
      <c r="G39" s="212">
        <v>14.85</v>
      </c>
    </row>
    <row r="40" spans="1:7" x14ac:dyDescent="0.3">
      <c r="A40" s="38">
        <v>37</v>
      </c>
      <c r="B40" s="211" t="s">
        <v>3931</v>
      </c>
      <c r="C40" s="112" t="str">
        <f>HYPERLINK(VLOOKUP(B40,'Full Price List'!C:R,14,FALSE),B40)</f>
        <v>EL251410-ST</v>
      </c>
      <c r="D40" s="211" t="s">
        <v>3932</v>
      </c>
      <c r="E40" s="211" t="s">
        <v>488</v>
      </c>
      <c r="F40" s="211" t="s">
        <v>2597</v>
      </c>
      <c r="G40" s="212">
        <v>13.99</v>
      </c>
    </row>
    <row r="41" spans="1:7" x14ac:dyDescent="0.3">
      <c r="A41" s="38">
        <v>38</v>
      </c>
      <c r="B41" s="211" t="s">
        <v>3045</v>
      </c>
      <c r="C41" s="112" t="str">
        <f>HYPERLINK(VLOOKUP(B41,'Full Price List'!C:R,14,FALSE),B41)</f>
        <v>EL421700-ST</v>
      </c>
      <c r="D41" s="211" t="s">
        <v>3046</v>
      </c>
      <c r="E41" s="211" t="s">
        <v>488</v>
      </c>
      <c r="F41" s="211" t="s">
        <v>2597</v>
      </c>
      <c r="G41" s="212">
        <v>5.25</v>
      </c>
    </row>
    <row r="42" spans="1:7" x14ac:dyDescent="0.3">
      <c r="A42" s="38">
        <v>39</v>
      </c>
      <c r="B42" s="211" t="s">
        <v>1967</v>
      </c>
      <c r="C42" s="112" t="str">
        <f>HYPERLINK(VLOOKUP(B42,'Full Price List'!C:R,14,FALSE),B42)</f>
        <v>EL430055-ST</v>
      </c>
      <c r="D42" s="211" t="s">
        <v>1968</v>
      </c>
      <c r="E42" s="211" t="s">
        <v>1395</v>
      </c>
      <c r="F42" s="211" t="s">
        <v>1958</v>
      </c>
      <c r="G42" s="212">
        <v>8</v>
      </c>
    </row>
    <row r="43" spans="1:7" x14ac:dyDescent="0.3">
      <c r="A43" s="38">
        <v>40</v>
      </c>
      <c r="B43" s="211" t="s">
        <v>3885</v>
      </c>
      <c r="C43" s="112" t="str">
        <f>HYPERLINK(VLOOKUP(B43,'Full Price List'!C:R,14,FALSE),B43)</f>
        <v>EL301231-ST</v>
      </c>
      <c r="D43" s="211" t="s">
        <v>3886</v>
      </c>
      <c r="E43" s="211" t="s">
        <v>488</v>
      </c>
      <c r="F43" s="211" t="s">
        <v>3225</v>
      </c>
      <c r="G43" s="212">
        <v>14.85</v>
      </c>
    </row>
    <row r="44" spans="1:7" x14ac:dyDescent="0.3">
      <c r="A44" s="38">
        <v>41</v>
      </c>
      <c r="B44" s="211" t="s">
        <v>3122</v>
      </c>
      <c r="C44" s="112" t="str">
        <f>HYPERLINK(VLOOKUP(B44,'Full Price List'!C:R,14,FALSE),B44)</f>
        <v>EL250510-ST</v>
      </c>
      <c r="D44" s="211" t="s">
        <v>3123</v>
      </c>
      <c r="E44" s="211" t="s">
        <v>488</v>
      </c>
      <c r="F44" s="211" t="s">
        <v>2597</v>
      </c>
      <c r="G44" s="212">
        <v>16.989999999999998</v>
      </c>
    </row>
    <row r="45" spans="1:7" x14ac:dyDescent="0.3">
      <c r="A45" s="38">
        <v>42</v>
      </c>
      <c r="B45" s="211" t="s">
        <v>4058</v>
      </c>
      <c r="C45" s="112" t="str">
        <f>HYPERLINK(VLOOKUP(B45,'Full Price List'!C:R,14,FALSE),B45)</f>
        <v>EL103108-ST</v>
      </c>
      <c r="D45" s="211" t="s">
        <v>4059</v>
      </c>
      <c r="E45" s="211" t="s">
        <v>488</v>
      </c>
      <c r="F45" s="211" t="s">
        <v>2597</v>
      </c>
      <c r="G45" s="212">
        <v>7.43</v>
      </c>
    </row>
    <row r="46" spans="1:7" x14ac:dyDescent="0.3">
      <c r="A46" s="38">
        <v>43</v>
      </c>
      <c r="B46" s="211" t="s">
        <v>4455</v>
      </c>
      <c r="C46" s="112" t="str">
        <f>HYPERLINK(VLOOKUP(B46,'Full Price List'!C:R,14,FALSE),B46)</f>
        <v>EL290240-ST</v>
      </c>
      <c r="D46" s="211" t="s">
        <v>4456</v>
      </c>
      <c r="E46" s="211" t="s">
        <v>488</v>
      </c>
      <c r="F46" s="211" t="s">
        <v>2597</v>
      </c>
      <c r="G46" s="212">
        <v>14.85</v>
      </c>
    </row>
    <row r="47" spans="1:7" x14ac:dyDescent="0.3">
      <c r="A47" s="38">
        <v>44</v>
      </c>
      <c r="B47" s="211" t="s">
        <v>984</v>
      </c>
      <c r="C47" s="112" t="str">
        <f>HYPERLINK(VLOOKUP(B47,'Full Price List'!C:R,14,FALSE),B47)</f>
        <v>EL251507-ST</v>
      </c>
      <c r="D47" s="211" t="s">
        <v>985</v>
      </c>
      <c r="E47" s="211" t="s">
        <v>96</v>
      </c>
      <c r="F47" s="211" t="s">
        <v>914</v>
      </c>
      <c r="G47" s="212">
        <v>16.989999999999998</v>
      </c>
    </row>
    <row r="48" spans="1:7" x14ac:dyDescent="0.3">
      <c r="A48" s="38">
        <v>45</v>
      </c>
      <c r="B48" s="211" t="s">
        <v>3182</v>
      </c>
      <c r="C48" s="112" t="str">
        <f>HYPERLINK(VLOOKUP(B48,'Full Price List'!C:R,14,FALSE),B48)</f>
        <v>EL291641-ST</v>
      </c>
      <c r="D48" s="211" t="s">
        <v>3183</v>
      </c>
      <c r="E48" s="211" t="s">
        <v>488</v>
      </c>
      <c r="F48" s="211" t="s">
        <v>2597</v>
      </c>
      <c r="G48" s="212">
        <v>12.75</v>
      </c>
    </row>
    <row r="49" spans="1:7" x14ac:dyDescent="0.3">
      <c r="A49" s="38">
        <v>46</v>
      </c>
      <c r="B49" s="211" t="s">
        <v>3405</v>
      </c>
      <c r="C49" s="112" t="str">
        <f>HYPERLINK(VLOOKUP(B49,'Full Price List'!C:R,14,FALSE),B49)</f>
        <v>EL290360-ST</v>
      </c>
      <c r="D49" s="211" t="s">
        <v>3406</v>
      </c>
      <c r="E49" s="211" t="s">
        <v>488</v>
      </c>
      <c r="F49" s="211" t="s">
        <v>2597</v>
      </c>
      <c r="G49" s="212">
        <v>18.75</v>
      </c>
    </row>
    <row r="50" spans="1:7" x14ac:dyDescent="0.3">
      <c r="A50" s="38">
        <v>47</v>
      </c>
      <c r="B50" s="211" t="s">
        <v>2582</v>
      </c>
      <c r="C50" s="112" t="str">
        <f>HYPERLINK(VLOOKUP(B50,'Full Price List'!C:R,14,FALSE),B50)</f>
        <v>EL430104-ST</v>
      </c>
      <c r="D50" s="211" t="s">
        <v>2583</v>
      </c>
      <c r="E50" s="211" t="s">
        <v>1395</v>
      </c>
      <c r="F50" s="211" t="s">
        <v>1427</v>
      </c>
      <c r="G50" s="212">
        <v>9.75</v>
      </c>
    </row>
    <row r="51" spans="1:7" x14ac:dyDescent="0.3">
      <c r="A51" s="38">
        <v>48</v>
      </c>
      <c r="B51" s="211" t="s">
        <v>981</v>
      </c>
      <c r="C51" s="112" t="str">
        <f>HYPERLINK(VLOOKUP(B51,'Full Price List'!C:R,14,FALSE),B51)</f>
        <v>EL200401-ST</v>
      </c>
      <c r="D51" s="211" t="s">
        <v>982</v>
      </c>
      <c r="E51" s="211" t="s">
        <v>96</v>
      </c>
      <c r="F51" s="211" t="s">
        <v>928</v>
      </c>
      <c r="G51" s="212">
        <v>21.75</v>
      </c>
    </row>
    <row r="52" spans="1:7" x14ac:dyDescent="0.3">
      <c r="A52" s="38">
        <v>49</v>
      </c>
      <c r="B52" s="211" t="s">
        <v>4222</v>
      </c>
      <c r="C52" s="112" t="str">
        <f>HYPERLINK(VLOOKUP(B52,'Full Price List'!C:R,14,FALSE),B52)</f>
        <v>EL200220-ST</v>
      </c>
      <c r="D52" s="211" t="s">
        <v>4223</v>
      </c>
      <c r="E52" s="211" t="s">
        <v>488</v>
      </c>
      <c r="F52" s="211" t="s">
        <v>2597</v>
      </c>
      <c r="G52" s="212">
        <v>16.989999999999998</v>
      </c>
    </row>
    <row r="53" spans="1:7" x14ac:dyDescent="0.3">
      <c r="A53" s="38">
        <v>50</v>
      </c>
      <c r="B53" s="211" t="s">
        <v>3927</v>
      </c>
      <c r="C53" s="112" t="str">
        <f>HYPERLINK(VLOOKUP(B53,'Full Price List'!C:R,14,FALSE),B53)</f>
        <v>EL290330-ST</v>
      </c>
      <c r="D53" s="211" t="s">
        <v>3928</v>
      </c>
      <c r="E53" s="211" t="s">
        <v>488</v>
      </c>
      <c r="F53" s="211" t="s">
        <v>2597</v>
      </c>
      <c r="G53" s="212">
        <v>12.99</v>
      </c>
    </row>
    <row r="54" spans="1:7" x14ac:dyDescent="0.3">
      <c r="A54" s="38">
        <v>51</v>
      </c>
      <c r="B54" s="211" t="s">
        <v>978</v>
      </c>
      <c r="C54" s="112" t="str">
        <f>HYPERLINK(VLOOKUP(B54,'Full Price List'!C:R,14,FALSE),B54)</f>
        <v>EL250162-ST</v>
      </c>
      <c r="D54" s="211" t="s">
        <v>979</v>
      </c>
      <c r="E54" s="211" t="s">
        <v>96</v>
      </c>
      <c r="F54" s="211" t="s">
        <v>928</v>
      </c>
      <c r="G54" s="212">
        <v>11.99</v>
      </c>
    </row>
    <row r="55" spans="1:7" x14ac:dyDescent="0.3">
      <c r="A55" s="38">
        <v>52</v>
      </c>
      <c r="B55" s="211" t="s">
        <v>3761</v>
      </c>
      <c r="C55" s="112" t="str">
        <f>HYPERLINK(VLOOKUP(B55,'Full Price List'!C:R,14,FALSE),B55)</f>
        <v>EL310430-ST</v>
      </c>
      <c r="D55" s="211" t="s">
        <v>3762</v>
      </c>
      <c r="E55" s="211" t="s">
        <v>488</v>
      </c>
      <c r="F55" s="211" t="s">
        <v>3225</v>
      </c>
      <c r="G55" s="212">
        <v>5.25</v>
      </c>
    </row>
    <row r="56" spans="1:7" x14ac:dyDescent="0.3">
      <c r="A56" s="38">
        <v>53</v>
      </c>
      <c r="B56" s="211" t="s">
        <v>3314</v>
      </c>
      <c r="C56" s="112" t="str">
        <f>HYPERLINK(VLOOKUP(B56,'Full Price List'!C:R,14,FALSE),B56)</f>
        <v>EL290880-ST</v>
      </c>
      <c r="D56" s="211" t="s">
        <v>3315</v>
      </c>
      <c r="E56" s="211" t="s">
        <v>488</v>
      </c>
      <c r="F56" s="211" t="s">
        <v>2597</v>
      </c>
      <c r="G56" s="212">
        <v>14.85</v>
      </c>
    </row>
    <row r="57" spans="1:7" x14ac:dyDescent="0.3">
      <c r="A57" s="38">
        <v>54</v>
      </c>
      <c r="B57" s="211" t="s">
        <v>3119</v>
      </c>
      <c r="C57" s="112" t="str">
        <f>HYPERLINK(VLOOKUP(B57,'Full Price List'!C:R,14,FALSE),B57)</f>
        <v>EL251433-ST</v>
      </c>
      <c r="D57" s="211" t="s">
        <v>3120</v>
      </c>
      <c r="E57" s="211" t="s">
        <v>488</v>
      </c>
      <c r="F57" s="211" t="s">
        <v>2597</v>
      </c>
      <c r="G57" s="212">
        <v>11.99</v>
      </c>
    </row>
    <row r="58" spans="1:7" x14ac:dyDescent="0.3">
      <c r="A58" s="38">
        <v>55</v>
      </c>
      <c r="B58" s="211" t="s">
        <v>4169</v>
      </c>
      <c r="C58" s="112" t="str">
        <f>HYPERLINK(VLOOKUP(B58,'Full Price List'!C:R,14,FALSE),B58)</f>
        <v>EL444454-ST</v>
      </c>
      <c r="D58" s="211" t="s">
        <v>4170</v>
      </c>
      <c r="E58" s="211" t="s">
        <v>488</v>
      </c>
      <c r="F58" s="211" t="s">
        <v>2597</v>
      </c>
      <c r="G58" s="212">
        <v>18.75</v>
      </c>
    </row>
    <row r="59" spans="1:7" x14ac:dyDescent="0.3">
      <c r="A59" s="38">
        <v>56</v>
      </c>
      <c r="B59" s="211" t="s">
        <v>3223</v>
      </c>
      <c r="C59" s="112" t="str">
        <f>HYPERLINK(VLOOKUP(B59,'Full Price List'!C:R,14,FALSE),B59)</f>
        <v>EL290131-ST</v>
      </c>
      <c r="D59" s="211" t="s">
        <v>3224</v>
      </c>
      <c r="E59" s="211" t="s">
        <v>488</v>
      </c>
      <c r="F59" s="211" t="s">
        <v>3225</v>
      </c>
      <c r="G59" s="212">
        <v>16.989999999999998</v>
      </c>
    </row>
    <row r="60" spans="1:7" x14ac:dyDescent="0.3">
      <c r="A60" s="38">
        <v>57</v>
      </c>
      <c r="B60" s="211" t="s">
        <v>2143</v>
      </c>
      <c r="C60" s="112" t="str">
        <f>HYPERLINK(VLOOKUP(B60,'Full Price List'!C:R,14,FALSE),B60)</f>
        <v>EL251141-ST</v>
      </c>
      <c r="D60" s="211" t="s">
        <v>2144</v>
      </c>
      <c r="E60" s="211" t="s">
        <v>1395</v>
      </c>
      <c r="F60" s="211" t="s">
        <v>1958</v>
      </c>
      <c r="G60" s="212">
        <v>16.989999999999998</v>
      </c>
    </row>
    <row r="61" spans="1:7" x14ac:dyDescent="0.3">
      <c r="A61" s="38">
        <v>58</v>
      </c>
      <c r="B61" s="211" t="s">
        <v>3606</v>
      </c>
      <c r="C61" s="112" t="str">
        <f>HYPERLINK(VLOOKUP(B61,'Full Price List'!C:R,14,FALSE),B61)</f>
        <v>EL101304-ST</v>
      </c>
      <c r="D61" s="211" t="s">
        <v>3607</v>
      </c>
      <c r="E61" s="211" t="s">
        <v>488</v>
      </c>
      <c r="F61" s="211" t="s">
        <v>2597</v>
      </c>
      <c r="G61" s="212">
        <v>6.75</v>
      </c>
    </row>
    <row r="62" spans="1:7" x14ac:dyDescent="0.3">
      <c r="A62" s="38">
        <v>59</v>
      </c>
      <c r="B62" s="211" t="s">
        <v>733</v>
      </c>
      <c r="C62" s="112" t="str">
        <f>HYPERLINK(VLOOKUP(B62,'Full Price List'!C:R,14,FALSE),B62)</f>
        <v>EL101001-ST</v>
      </c>
      <c r="D62" s="211" t="s">
        <v>734</v>
      </c>
      <c r="E62" s="211" t="s">
        <v>96</v>
      </c>
      <c r="F62" s="211" t="s">
        <v>332</v>
      </c>
      <c r="G62" s="212">
        <v>9.75</v>
      </c>
    </row>
    <row r="63" spans="1:7" x14ac:dyDescent="0.3">
      <c r="A63" s="38">
        <v>60</v>
      </c>
      <c r="B63" s="211" t="s">
        <v>4055</v>
      </c>
      <c r="C63" s="112" t="str">
        <f>HYPERLINK(VLOOKUP(B63,'Full Price List'!C:R,14,FALSE),B63)</f>
        <v>EL250670-ST</v>
      </c>
      <c r="D63" s="211" t="s">
        <v>4056</v>
      </c>
      <c r="E63" s="211" t="s">
        <v>488</v>
      </c>
      <c r="F63" s="211" t="s">
        <v>2597</v>
      </c>
      <c r="G63" s="212">
        <v>16.989999999999998</v>
      </c>
    </row>
    <row r="64" spans="1:7" x14ac:dyDescent="0.3">
      <c r="A64" s="38">
        <v>61</v>
      </c>
      <c r="B64" s="211" t="s">
        <v>4109</v>
      </c>
      <c r="C64" s="112" t="str">
        <f>HYPERLINK(VLOOKUP(B64,'Full Price List'!C:R,14,FALSE),B64)</f>
        <v>EL290850-ST</v>
      </c>
      <c r="D64" s="211" t="s">
        <v>4110</v>
      </c>
      <c r="E64" s="211" t="s">
        <v>488</v>
      </c>
      <c r="F64" s="211" t="s">
        <v>2597</v>
      </c>
      <c r="G64" s="212">
        <v>14.85</v>
      </c>
    </row>
    <row r="65" spans="1:7" x14ac:dyDescent="0.3">
      <c r="A65" s="38">
        <v>62</v>
      </c>
      <c r="B65" s="211" t="s">
        <v>4052</v>
      </c>
      <c r="C65" s="112" t="str">
        <f>HYPERLINK(VLOOKUP(B65,'Full Price List'!C:R,14,FALSE),B65)</f>
        <v>EL290930-ST</v>
      </c>
      <c r="D65" s="211" t="s">
        <v>4053</v>
      </c>
      <c r="E65" s="211" t="s">
        <v>488</v>
      </c>
      <c r="F65" s="211" t="s">
        <v>2597</v>
      </c>
      <c r="G65" s="212">
        <v>14.85</v>
      </c>
    </row>
    <row r="66" spans="1:7" x14ac:dyDescent="0.3">
      <c r="A66" s="38">
        <v>63</v>
      </c>
      <c r="B66" s="211" t="s">
        <v>2862</v>
      </c>
      <c r="C66" s="112" t="str">
        <f>HYPERLINK(VLOOKUP(B66,'Full Price List'!C:R,14,FALSE),B66)</f>
        <v>EL101700-ST</v>
      </c>
      <c r="D66" s="211" t="s">
        <v>2863</v>
      </c>
      <c r="E66" s="211" t="s">
        <v>488</v>
      </c>
      <c r="F66" s="211" t="s">
        <v>2597</v>
      </c>
      <c r="G66" s="212">
        <v>7.99</v>
      </c>
    </row>
    <row r="67" spans="1:7" x14ac:dyDescent="0.3">
      <c r="A67" s="38">
        <v>64</v>
      </c>
      <c r="B67" s="211" t="s">
        <v>4208</v>
      </c>
      <c r="C67" s="112" t="str">
        <f>HYPERLINK(VLOOKUP(B67,'Full Price List'!C:R,14,FALSE),B67)</f>
        <v>EL290631-ST</v>
      </c>
      <c r="D67" s="211" t="s">
        <v>4209</v>
      </c>
      <c r="E67" s="211" t="s">
        <v>488</v>
      </c>
      <c r="F67" s="211" t="s">
        <v>2597</v>
      </c>
      <c r="G67" s="212">
        <v>14.85</v>
      </c>
    </row>
    <row r="68" spans="1:7" x14ac:dyDescent="0.3">
      <c r="A68" s="38">
        <v>65</v>
      </c>
      <c r="B68" s="211" t="s">
        <v>4370</v>
      </c>
      <c r="C68" s="112" t="str">
        <f>HYPERLINK(VLOOKUP(B68,'Full Price List'!C:R,14,FALSE),B68)</f>
        <v>EL290370-ST</v>
      </c>
      <c r="D68" s="211" t="s">
        <v>4371</v>
      </c>
      <c r="E68" s="211" t="s">
        <v>488</v>
      </c>
      <c r="F68" s="211" t="s">
        <v>2597</v>
      </c>
      <c r="G68" s="212">
        <v>16.989999999999998</v>
      </c>
    </row>
    <row r="69" spans="1:7" x14ac:dyDescent="0.3">
      <c r="A69" s="38">
        <v>66</v>
      </c>
      <c r="B69" s="211" t="s">
        <v>3197</v>
      </c>
      <c r="C69" s="112" t="str">
        <f>HYPERLINK(VLOOKUP(B69,'Full Price List'!C:R,14,FALSE),B69)</f>
        <v>EL200031-ST</v>
      </c>
      <c r="D69" s="211" t="s">
        <v>3198</v>
      </c>
      <c r="E69" s="211" t="s">
        <v>488</v>
      </c>
      <c r="F69" s="211" t="s">
        <v>2597</v>
      </c>
      <c r="G69" s="212">
        <v>16.989999999999998</v>
      </c>
    </row>
    <row r="70" spans="1:7" x14ac:dyDescent="0.3">
      <c r="A70" s="38">
        <v>67</v>
      </c>
      <c r="B70" s="211" t="s">
        <v>3757</v>
      </c>
      <c r="C70" s="112" t="str">
        <f>HYPERLINK(VLOOKUP(B70,'Full Price List'!C:R,14,FALSE),B70)</f>
        <v>EL335030-ST</v>
      </c>
      <c r="D70" s="211" t="s">
        <v>3758</v>
      </c>
      <c r="E70" s="211" t="s">
        <v>3759</v>
      </c>
      <c r="F70" s="211" t="s">
        <v>3759</v>
      </c>
      <c r="G70" s="212">
        <v>6.75</v>
      </c>
    </row>
    <row r="71" spans="1:7" x14ac:dyDescent="0.3">
      <c r="A71" s="38">
        <v>68</v>
      </c>
      <c r="B71" s="211" t="s">
        <v>4049</v>
      </c>
      <c r="C71" s="112" t="str">
        <f>HYPERLINK(VLOOKUP(B71,'Full Price List'!C:R,14,FALSE),B71)</f>
        <v>EL291000-ST</v>
      </c>
      <c r="D71" s="211" t="s">
        <v>4050</v>
      </c>
      <c r="E71" s="211" t="s">
        <v>488</v>
      </c>
      <c r="F71" s="211" t="s">
        <v>2597</v>
      </c>
      <c r="G71" s="212">
        <v>16.989999999999998</v>
      </c>
    </row>
    <row r="72" spans="1:7" x14ac:dyDescent="0.3">
      <c r="A72" s="38">
        <v>69</v>
      </c>
      <c r="B72" s="211" t="s">
        <v>3603</v>
      </c>
      <c r="C72" s="112" t="str">
        <f>HYPERLINK(VLOOKUP(B72,'Full Price List'!C:R,14,FALSE),B72)</f>
        <v>EL250486-ST</v>
      </c>
      <c r="D72" s="211" t="s">
        <v>3604</v>
      </c>
      <c r="E72" s="211" t="s">
        <v>488</v>
      </c>
      <c r="F72" s="211" t="s">
        <v>2597</v>
      </c>
      <c r="G72" s="212">
        <v>20.25</v>
      </c>
    </row>
    <row r="73" spans="1:7" x14ac:dyDescent="0.3">
      <c r="A73" s="38">
        <v>70</v>
      </c>
      <c r="B73" s="211" t="s">
        <v>3753</v>
      </c>
      <c r="C73" s="112" t="str">
        <f>HYPERLINK(VLOOKUP(B73,'Full Price List'!C:R,14,FALSE),B73)</f>
        <v>EL310431-ST</v>
      </c>
      <c r="D73" s="211" t="s">
        <v>3754</v>
      </c>
      <c r="E73" s="211" t="s">
        <v>488</v>
      </c>
      <c r="F73" s="211" t="s">
        <v>3225</v>
      </c>
      <c r="G73" s="212">
        <v>5.25</v>
      </c>
    </row>
    <row r="74" spans="1:7" x14ac:dyDescent="0.3">
      <c r="A74" s="38">
        <v>71</v>
      </c>
      <c r="B74" s="211" t="s">
        <v>4045</v>
      </c>
      <c r="C74" s="112" t="str">
        <f>HYPERLINK(VLOOKUP(B74,'Full Price List'!C:R,14,FALSE),B74)</f>
        <v>EL290940-ST</v>
      </c>
      <c r="D74" s="211" t="s">
        <v>4046</v>
      </c>
      <c r="E74" s="211" t="s">
        <v>488</v>
      </c>
      <c r="F74" s="211" t="s">
        <v>2597</v>
      </c>
      <c r="G74" s="212">
        <v>14.85</v>
      </c>
    </row>
    <row r="75" spans="1:7" x14ac:dyDescent="0.3">
      <c r="A75" s="38">
        <v>72</v>
      </c>
      <c r="B75" s="211" t="s">
        <v>4257</v>
      </c>
      <c r="C75" s="112" t="str">
        <f>HYPERLINK(VLOOKUP(B75,'Full Price List'!C:R,14,FALSE),B75)</f>
        <v>EL290210-ST</v>
      </c>
      <c r="D75" s="211" t="s">
        <v>4258</v>
      </c>
      <c r="E75" s="211" t="s">
        <v>488</v>
      </c>
      <c r="F75" s="211" t="s">
        <v>2597</v>
      </c>
      <c r="G75" s="212">
        <v>17.25</v>
      </c>
    </row>
    <row r="76" spans="1:7" x14ac:dyDescent="0.3">
      <c r="A76" s="38">
        <v>73</v>
      </c>
      <c r="B76" s="211" t="s">
        <v>4366</v>
      </c>
      <c r="C76" s="112" t="str">
        <f>HYPERLINK(VLOOKUP(B76,'Full Price List'!C:R,14,FALSE),B76)</f>
        <v>EL251420-ST</v>
      </c>
      <c r="D76" s="211" t="s">
        <v>4367</v>
      </c>
      <c r="E76" s="211" t="s">
        <v>488</v>
      </c>
      <c r="F76" s="211" t="s">
        <v>2597</v>
      </c>
      <c r="G76" s="212">
        <v>16.989999999999998</v>
      </c>
    </row>
    <row r="77" spans="1:7" x14ac:dyDescent="0.3">
      <c r="A77" s="38">
        <v>74</v>
      </c>
      <c r="B77" s="211" t="s">
        <v>3882</v>
      </c>
      <c r="C77" s="112" t="str">
        <f>HYPERLINK(VLOOKUP(B77,'Full Price List'!C:R,14,FALSE),B77)</f>
        <v>EL301130-ST</v>
      </c>
      <c r="D77" s="211" t="s">
        <v>3883</v>
      </c>
      <c r="E77" s="211" t="s">
        <v>488</v>
      </c>
      <c r="F77" s="211" t="s">
        <v>3225</v>
      </c>
      <c r="G77" s="212">
        <v>12.75</v>
      </c>
    </row>
    <row r="78" spans="1:7" x14ac:dyDescent="0.3">
      <c r="A78" s="38">
        <v>75</v>
      </c>
      <c r="B78" s="211" t="s">
        <v>3599</v>
      </c>
      <c r="C78" s="112" t="str">
        <f>HYPERLINK(VLOOKUP(B78,'Full Price List'!C:R,14,FALSE),B78)</f>
        <v>EL105002-ST</v>
      </c>
      <c r="D78" s="211" t="s">
        <v>3600</v>
      </c>
      <c r="E78" s="211" t="s">
        <v>488</v>
      </c>
      <c r="F78" s="211" t="s">
        <v>2597</v>
      </c>
      <c r="G78" s="212">
        <v>11.25</v>
      </c>
    </row>
    <row r="79" spans="1:7" x14ac:dyDescent="0.3">
      <c r="A79" s="38">
        <v>76</v>
      </c>
      <c r="B79" s="211" t="s">
        <v>3079</v>
      </c>
      <c r="C79" s="112" t="str">
        <f>HYPERLINK(VLOOKUP(B79,'Full Price List'!C:R,14,FALSE),B79)</f>
        <v>EL290540-ST</v>
      </c>
      <c r="D79" s="211" t="s">
        <v>3080</v>
      </c>
      <c r="E79" s="211" t="s">
        <v>488</v>
      </c>
      <c r="F79" s="211" t="s">
        <v>2597</v>
      </c>
      <c r="G79" s="212">
        <v>20.99</v>
      </c>
    </row>
    <row r="80" spans="1:7" x14ac:dyDescent="0.3">
      <c r="A80" s="38">
        <v>77</v>
      </c>
      <c r="B80" s="211" t="s">
        <v>2621</v>
      </c>
      <c r="C80" s="112" t="str">
        <f>HYPERLINK(VLOOKUP(B80,'Full Price List'!C:R,14,FALSE),B80)</f>
        <v>EL322130-ST</v>
      </c>
      <c r="D80" s="211" t="s">
        <v>2622</v>
      </c>
      <c r="E80" s="211" t="s">
        <v>488</v>
      </c>
      <c r="F80" s="211" t="s">
        <v>2597</v>
      </c>
      <c r="G80" s="212">
        <v>6.75</v>
      </c>
    </row>
    <row r="81" spans="1:7" x14ac:dyDescent="0.3">
      <c r="A81" s="38">
        <v>78</v>
      </c>
      <c r="B81" s="211" t="s">
        <v>3337</v>
      </c>
      <c r="C81" s="112" t="str">
        <f>HYPERLINK(VLOOKUP(B81,'Full Price List'!C:R,14,FALSE),B81)</f>
        <v>EL290470-ST</v>
      </c>
      <c r="D81" s="211" t="s">
        <v>3338</v>
      </c>
      <c r="E81" s="211" t="s">
        <v>488</v>
      </c>
      <c r="F81" s="211" t="s">
        <v>2597</v>
      </c>
      <c r="G81" s="212">
        <v>18.75</v>
      </c>
    </row>
    <row r="82" spans="1:7" x14ac:dyDescent="0.3">
      <c r="A82" s="38">
        <v>79</v>
      </c>
      <c r="B82" s="211" t="s">
        <v>819</v>
      </c>
      <c r="C82" s="112" t="str">
        <f>HYPERLINK(VLOOKUP(B82,'Full Price List'!C:R,14,FALSE),B82)</f>
        <v>EL100801-ST</v>
      </c>
      <c r="D82" s="211" t="s">
        <v>820</v>
      </c>
      <c r="E82" s="211" t="s">
        <v>96</v>
      </c>
      <c r="F82" s="211" t="s">
        <v>510</v>
      </c>
      <c r="G82" s="212">
        <v>8.25</v>
      </c>
    </row>
    <row r="83" spans="1:7" x14ac:dyDescent="0.3">
      <c r="A83" s="38">
        <v>80</v>
      </c>
      <c r="B83" s="211" t="s">
        <v>1667</v>
      </c>
      <c r="C83" s="112" t="str">
        <f>HYPERLINK(VLOOKUP(B83,'Full Price List'!C:R,14,FALSE),B83)</f>
        <v>EL410230-ST</v>
      </c>
      <c r="D83" s="211" t="s">
        <v>1668</v>
      </c>
      <c r="E83" s="211" t="s">
        <v>1395</v>
      </c>
      <c r="F83" s="211" t="s">
        <v>1427</v>
      </c>
      <c r="G83" s="212">
        <v>16.989999999999998</v>
      </c>
    </row>
    <row r="84" spans="1:7" x14ac:dyDescent="0.3">
      <c r="A84" s="38">
        <v>81</v>
      </c>
      <c r="B84" s="211" t="s">
        <v>4166</v>
      </c>
      <c r="C84" s="112" t="str">
        <f>HYPERLINK(VLOOKUP(B84,'Full Price List'!C:R,14,FALSE),B84)</f>
        <v>EL444482-ST</v>
      </c>
      <c r="D84" s="211" t="s">
        <v>4167</v>
      </c>
      <c r="E84" s="211" t="s">
        <v>488</v>
      </c>
      <c r="F84" s="211" t="s">
        <v>2597</v>
      </c>
      <c r="G84" s="212">
        <v>15.75</v>
      </c>
    </row>
    <row r="85" spans="1:7" x14ac:dyDescent="0.3">
      <c r="A85" s="38">
        <v>82</v>
      </c>
      <c r="B85" s="211" t="s">
        <v>3334</v>
      </c>
      <c r="C85" s="112" t="str">
        <f>HYPERLINK(VLOOKUP(B85,'Full Price List'!C:R,14,FALSE),B85)</f>
        <v>EL251540-ST</v>
      </c>
      <c r="D85" s="211" t="s">
        <v>3335</v>
      </c>
      <c r="E85" s="211" t="s">
        <v>488</v>
      </c>
      <c r="F85" s="211" t="s">
        <v>2597</v>
      </c>
      <c r="G85" s="212">
        <v>18.75</v>
      </c>
    </row>
    <row r="86" spans="1:7" x14ac:dyDescent="0.3">
      <c r="A86" s="38">
        <v>83</v>
      </c>
      <c r="B86" s="211" t="s">
        <v>4163</v>
      </c>
      <c r="C86" s="112" t="str">
        <f>HYPERLINK(VLOOKUP(B86,'Full Price List'!C:R,14,FALSE),B86)</f>
        <v>EL444453-ST</v>
      </c>
      <c r="D86" s="211" t="s">
        <v>4164</v>
      </c>
      <c r="E86" s="211" t="s">
        <v>488</v>
      </c>
      <c r="F86" s="211" t="s">
        <v>2597</v>
      </c>
      <c r="G86" s="212">
        <v>18.75</v>
      </c>
    </row>
    <row r="87" spans="1:7" x14ac:dyDescent="0.3">
      <c r="A87" s="38">
        <v>84</v>
      </c>
      <c r="B87" s="211" t="s">
        <v>638</v>
      </c>
      <c r="C87" s="112" t="str">
        <f>HYPERLINK(VLOOKUP(B87,'Full Price List'!C:R,14,FALSE),B87)</f>
        <v>EL453126-ST</v>
      </c>
      <c r="D87" s="211" t="s">
        <v>639</v>
      </c>
      <c r="E87" s="211" t="s">
        <v>96</v>
      </c>
      <c r="F87" s="211" t="s">
        <v>636</v>
      </c>
      <c r="G87" s="212">
        <v>15.99</v>
      </c>
    </row>
    <row r="88" spans="1:7" x14ac:dyDescent="0.3">
      <c r="A88" s="38">
        <v>85</v>
      </c>
      <c r="B88" s="211" t="s">
        <v>3052</v>
      </c>
      <c r="C88" s="112" t="str">
        <f>HYPERLINK(VLOOKUP(B88,'Full Price List'!C:R,14,FALSE),B88)</f>
        <v>EL424013-ST</v>
      </c>
      <c r="D88" s="211" t="s">
        <v>3053</v>
      </c>
      <c r="E88" s="211" t="s">
        <v>488</v>
      </c>
      <c r="F88" s="211" t="s">
        <v>2597</v>
      </c>
      <c r="G88" s="212">
        <v>8</v>
      </c>
    </row>
    <row r="89" spans="1:7" x14ac:dyDescent="0.3">
      <c r="A89" s="38">
        <v>86</v>
      </c>
      <c r="B89" s="211" t="s">
        <v>3048</v>
      </c>
      <c r="C89" s="112" t="str">
        <f>HYPERLINK(VLOOKUP(B89,'Full Price List'!C:R,14,FALSE),B89)</f>
        <v>EL424011-ST</v>
      </c>
      <c r="D89" s="211" t="s">
        <v>3049</v>
      </c>
      <c r="E89" s="211" t="s">
        <v>488</v>
      </c>
      <c r="F89" s="211" t="s">
        <v>2597</v>
      </c>
      <c r="G89" s="212">
        <v>8</v>
      </c>
    </row>
    <row r="90" spans="1:7" x14ac:dyDescent="0.3">
      <c r="A90" s="38">
        <v>87</v>
      </c>
      <c r="B90" s="211" t="s">
        <v>2575</v>
      </c>
      <c r="C90" s="112" t="str">
        <f>HYPERLINK(VLOOKUP(B90,'Full Price List'!C:R,14,FALSE),B90)</f>
        <v>EL430042-ST</v>
      </c>
      <c r="D90" s="211" t="s">
        <v>2576</v>
      </c>
      <c r="E90" s="211" t="s">
        <v>1395</v>
      </c>
      <c r="F90" s="211" t="s">
        <v>1427</v>
      </c>
      <c r="G90" s="212">
        <v>9.75</v>
      </c>
    </row>
    <row r="91" spans="1:7" x14ac:dyDescent="0.3">
      <c r="A91" s="38">
        <v>88</v>
      </c>
      <c r="B91" s="211" t="s">
        <v>4451</v>
      </c>
      <c r="C91" s="112" t="str">
        <f>HYPERLINK(VLOOKUP(B91,'Full Price List'!C:R,14,FALSE),B91)</f>
        <v>EL290270-ST</v>
      </c>
      <c r="D91" s="211" t="s">
        <v>4452</v>
      </c>
      <c r="E91" s="211" t="s">
        <v>488</v>
      </c>
      <c r="F91" s="211" t="s">
        <v>2597</v>
      </c>
      <c r="G91" s="212">
        <v>10.99</v>
      </c>
    </row>
    <row r="92" spans="1:7" x14ac:dyDescent="0.3">
      <c r="A92" s="38">
        <v>89</v>
      </c>
      <c r="B92" s="211" t="s">
        <v>2633</v>
      </c>
      <c r="C92" s="112" t="str">
        <f>HYPERLINK(VLOOKUP(B92,'Full Price List'!C:R,14,FALSE),B92)</f>
        <v>EL444455-ST</v>
      </c>
      <c r="D92" s="211" t="s">
        <v>2634</v>
      </c>
      <c r="E92" s="211" t="s">
        <v>488</v>
      </c>
      <c r="F92" s="211" t="s">
        <v>2597</v>
      </c>
      <c r="G92" s="212">
        <v>18.75</v>
      </c>
    </row>
    <row r="93" spans="1:7" x14ac:dyDescent="0.3">
      <c r="A93" s="38">
        <v>90</v>
      </c>
      <c r="B93" s="211" t="s">
        <v>2781</v>
      </c>
      <c r="C93" s="112" t="str">
        <f>HYPERLINK(VLOOKUP(B93,'Full Price List'!C:R,14,FALSE),B93)</f>
        <v>EL101204-ST</v>
      </c>
      <c r="D93" s="211" t="s">
        <v>2782</v>
      </c>
      <c r="E93" s="211" t="s">
        <v>488</v>
      </c>
      <c r="F93" s="211" t="s">
        <v>2597</v>
      </c>
      <c r="G93" s="212">
        <v>12.75</v>
      </c>
    </row>
    <row r="94" spans="1:7" x14ac:dyDescent="0.3">
      <c r="A94" s="38">
        <v>91</v>
      </c>
      <c r="B94" s="211" t="s">
        <v>3401</v>
      </c>
      <c r="C94" s="112" t="str">
        <f>HYPERLINK(VLOOKUP(B94,'Full Price List'!C:R,14,FALSE),B94)</f>
        <v>EL102100-ST</v>
      </c>
      <c r="D94" s="211" t="str">
        <f>VLOOKUP(B94,[1]Sheet1!$1:$1048576,3,FALSE)</f>
        <v>King Tut Headband</v>
      </c>
      <c r="E94" s="211" t="s">
        <v>488</v>
      </c>
      <c r="F94" s="211" t="s">
        <v>2597</v>
      </c>
      <c r="G94" s="212">
        <v>7.99</v>
      </c>
    </row>
    <row r="95" spans="1:7" x14ac:dyDescent="0.3">
      <c r="A95" s="38">
        <v>92</v>
      </c>
      <c r="B95" s="211" t="s">
        <v>2869</v>
      </c>
      <c r="C95" s="112" t="str">
        <f>HYPERLINK(VLOOKUP(B95,'Full Price List'!C:R,14,FALSE),B95)</f>
        <v>EL425435-ST</v>
      </c>
      <c r="D95" s="211" t="str">
        <f>VLOOKUP(B95,[1]Sheet1!$1:$1048576,3,FALSE)</f>
        <v>Mouse Ears Headband &amp; Tail Kit</v>
      </c>
      <c r="E95" s="211" t="s">
        <v>488</v>
      </c>
      <c r="F95" s="211" t="s">
        <v>2597</v>
      </c>
      <c r="G95" s="212">
        <v>8</v>
      </c>
    </row>
    <row r="96" spans="1:7" x14ac:dyDescent="0.3">
      <c r="A96" s="38">
        <v>93</v>
      </c>
      <c r="B96" s="211" t="s">
        <v>4218</v>
      </c>
      <c r="C96" s="112" t="str">
        <f>HYPERLINK(VLOOKUP(B96,'Full Price List'!C:R,14,FALSE),B96)</f>
        <v>EL200210-ST</v>
      </c>
      <c r="D96" s="211" t="str">
        <f>VLOOKUP(B96,[1]Sheet1!$1:$1048576,3,FALSE)</f>
        <v xml:space="preserve">Bumblebee Plush Hat Kids </v>
      </c>
      <c r="E96" s="211" t="s">
        <v>488</v>
      </c>
      <c r="F96" s="211" t="s">
        <v>2597</v>
      </c>
      <c r="G96" s="212">
        <v>8.99</v>
      </c>
    </row>
    <row r="97" spans="1:7" x14ac:dyDescent="0.3">
      <c r="A97" s="38">
        <v>94</v>
      </c>
      <c r="B97" s="211" t="s">
        <v>4159</v>
      </c>
      <c r="C97" s="112" t="str">
        <f>HYPERLINK(VLOOKUP(B97,'Full Price List'!C:R,14,FALSE),B97)</f>
        <v>EL444465-ST</v>
      </c>
      <c r="D97" s="211" t="str">
        <f>VLOOKUP(B97,[1]Sheet1!$1:$1048576,3,FALSE)</f>
        <v>Sabertooth Jawesome Hat</v>
      </c>
      <c r="E97" s="211" t="s">
        <v>488</v>
      </c>
      <c r="F97" s="211" t="s">
        <v>2597</v>
      </c>
      <c r="G97" s="212">
        <v>18.75</v>
      </c>
    </row>
    <row r="98" spans="1:7" x14ac:dyDescent="0.3">
      <c r="A98" s="38">
        <v>95</v>
      </c>
      <c r="B98" s="211" t="s">
        <v>3330</v>
      </c>
      <c r="C98" s="112" t="str">
        <f>HYPERLINK(VLOOKUP(B98,'Full Price List'!C:R,14,FALSE),B98)</f>
        <v>EL290081-ST</v>
      </c>
      <c r="D98" s="211" t="str">
        <f>VLOOKUP(B98,[1]Sheet1!$1:$1048576,3,FALSE)</f>
        <v>Coachman Hat Brown</v>
      </c>
      <c r="E98" s="211" t="s">
        <v>488</v>
      </c>
      <c r="F98" s="211" t="s">
        <v>3225</v>
      </c>
      <c r="G98" s="212">
        <v>20.25</v>
      </c>
    </row>
    <row r="99" spans="1:7" x14ac:dyDescent="0.3">
      <c r="A99" s="38">
        <v>96</v>
      </c>
      <c r="B99" s="211" t="s">
        <v>2865</v>
      </c>
      <c r="C99" s="112" t="str">
        <f>HYPERLINK(VLOOKUP(B99,'Full Price List'!C:R,14,FALSE),B99)</f>
        <v>EL423000-ST</v>
      </c>
      <c r="D99" s="211" t="str">
        <f>VLOOKUP(B99,[1]Sheet1!$1:$1048576,3,FALSE)</f>
        <v>Pig Ears Headband Nose &amp; Tail Kit</v>
      </c>
      <c r="E99" s="211" t="s">
        <v>488</v>
      </c>
      <c r="F99" s="211" t="s">
        <v>2597</v>
      </c>
      <c r="G99" s="212">
        <v>8</v>
      </c>
    </row>
    <row r="100" spans="1:7" x14ac:dyDescent="0.3">
      <c r="A100" s="38">
        <v>97</v>
      </c>
      <c r="B100" s="211" t="s">
        <v>2777</v>
      </c>
      <c r="C100" s="112" t="str">
        <f>HYPERLINK(VLOOKUP(B100,'Full Price List'!C:R,14,FALSE),B100)</f>
        <v>EL103100-ST</v>
      </c>
      <c r="D100" s="211" t="str">
        <f>VLOOKUP(B100,[1]Sheet1!$1:$1048576,3,FALSE)</f>
        <v>Reindeer Ears &amp; Antlers Headband</v>
      </c>
      <c r="E100" s="211" t="s">
        <v>488</v>
      </c>
      <c r="F100" s="211" t="s">
        <v>2597</v>
      </c>
      <c r="G100" s="212">
        <v>5.99</v>
      </c>
    </row>
    <row r="101" spans="1:7" x14ac:dyDescent="0.3">
      <c r="A101" s="38">
        <v>98</v>
      </c>
      <c r="B101" s="211" t="s">
        <v>3878</v>
      </c>
      <c r="C101" s="112" t="str">
        <f>HYPERLINK(VLOOKUP(B101,'Full Price List'!C:R,14,FALSE),B101)</f>
        <v>EL300134-ST</v>
      </c>
      <c r="D101" s="211" t="str">
        <f>VLOOKUP(B101,[1]Sheet1!$1:$1048576,3,FALSE)</f>
        <v>Radioactive Aviator Goggles Silver/Black</v>
      </c>
      <c r="E101" s="211" t="s">
        <v>488</v>
      </c>
      <c r="F101" s="211" t="s">
        <v>3225</v>
      </c>
      <c r="G101" s="212">
        <v>11.25</v>
      </c>
    </row>
    <row r="102" spans="1:7" x14ac:dyDescent="0.3">
      <c r="A102" s="110">
        <v>99</v>
      </c>
      <c r="B102" s="211" t="s">
        <v>2617</v>
      </c>
      <c r="C102" s="112" t="str">
        <f>HYPERLINK(VLOOKUP(B102,'Full Price List'!C:R,14,FALSE),B102)</f>
        <v>EL322131-ST</v>
      </c>
      <c r="D102" s="211" t="str">
        <f>VLOOKUP(B102,[1]Sheet1!$1:$1048576,3,FALSE)</f>
        <v>Close Encounter Glasses Silver</v>
      </c>
      <c r="E102" s="211" t="s">
        <v>488</v>
      </c>
      <c r="F102" s="211" t="s">
        <v>2597</v>
      </c>
      <c r="G102" s="212">
        <v>6.75</v>
      </c>
    </row>
    <row r="103" spans="1:7" x14ac:dyDescent="0.3">
      <c r="A103" s="38">
        <v>100</v>
      </c>
      <c r="B103" s="211" t="s">
        <v>2591</v>
      </c>
      <c r="C103" s="112" t="str">
        <f>HYPERLINK(VLOOKUP(B103,'Full Price List'!C:R,14,FALSE),B103)</f>
        <v>EL290500-ST</v>
      </c>
      <c r="D103" s="211" t="str">
        <f>VLOOKUP(B103,[1]Sheet1!$1:$1048576,3,FALSE)</f>
        <v>White Rabbit Topper Plush Hat</v>
      </c>
      <c r="E103" s="211" t="s">
        <v>488</v>
      </c>
      <c r="F103" s="211" t="s">
        <v>489</v>
      </c>
      <c r="G103" s="212">
        <v>14.85</v>
      </c>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13588946F4A44EB9039BD4C5CADB7F" ma:contentTypeVersion="20" ma:contentTypeDescription="Create a new document." ma:contentTypeScope="" ma:versionID="c5e26abde5b85deeaa628f6761ac98d3">
  <xsd:schema xmlns:xsd="http://www.w3.org/2001/XMLSchema" xmlns:xs="http://www.w3.org/2001/XMLSchema" xmlns:p="http://schemas.microsoft.com/office/2006/metadata/properties" xmlns:ns1="http://schemas.microsoft.com/sharepoint/v3" xmlns:ns2="4bec57b4-8bae-4f5e-a2c8-812084a12797" xmlns:ns3="763403f4-782c-4384-b39c-c33ba2c2db8e" targetNamespace="http://schemas.microsoft.com/office/2006/metadata/properties" ma:root="true" ma:fieldsID="34b3197520a381cd4a86752c03dcee2a" ns1:_="" ns2:_="" ns3:_="">
    <xsd:import namespace="http://schemas.microsoft.com/sharepoint/v3"/>
    <xsd:import namespace="4bec57b4-8bae-4f5e-a2c8-812084a12797"/>
    <xsd:import namespace="763403f4-782c-4384-b39c-c33ba2c2db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c57b4-8bae-4f5e-a2c8-812084a127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03cce05-7a1e-40b6-ab14-5c2c47fe09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403f4-782c-4384-b39c-c33ba2c2db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aa1e853-0e5e-4298-a3fb-b617b5e53258}" ma:internalName="TaxCatchAll" ma:showField="CatchAllData" ma:web="763403f4-782c-4384-b39c-c33ba2c2db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bec57b4-8bae-4f5e-a2c8-812084a12797">
      <Terms xmlns="http://schemas.microsoft.com/office/infopath/2007/PartnerControls"/>
    </lcf76f155ced4ddcb4097134ff3c332f>
    <TaxCatchAll xmlns="763403f4-782c-4384-b39c-c33ba2c2db8e" xsi:nil="true"/>
    <_ip_UnifiedCompliancePolicyProperties xmlns="http://schemas.microsoft.com/sharepoint/v3" xsi:nil="true"/>
    <SharedWithUsers xmlns="763403f4-782c-4384-b39c-c33ba2c2db8e">
      <UserInfo>
        <DisplayName>Hayley Scott</DisplayName>
        <AccountId>445</AccountId>
        <AccountType/>
      </UserInfo>
      <UserInfo>
        <DisplayName>Dani Gulden</DisplayName>
        <AccountId>484</AccountId>
        <AccountType/>
      </UserInfo>
    </SharedWithUsers>
  </documentManagement>
</p:properties>
</file>

<file path=customXml/itemProps1.xml><?xml version="1.0" encoding="utf-8"?>
<ds:datastoreItem xmlns:ds="http://schemas.openxmlformats.org/officeDocument/2006/customXml" ds:itemID="{583C5AEB-1540-4C08-AD74-488C97C21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bec57b4-8bae-4f5e-a2c8-812084a12797"/>
    <ds:schemaRef ds:uri="763403f4-782c-4384-b39c-c33ba2c2d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E96A8-6511-45EA-8D2B-893535941EAD}">
  <ds:schemaRefs>
    <ds:schemaRef ds:uri="http://schemas.microsoft.com/sharepoint/v3/contenttype/forms"/>
  </ds:schemaRefs>
</ds:datastoreItem>
</file>

<file path=customXml/itemProps3.xml><?xml version="1.0" encoding="utf-8"?>
<ds:datastoreItem xmlns:ds="http://schemas.openxmlformats.org/officeDocument/2006/customXml" ds:itemID="{22EF60EA-2B62-412D-8864-10221629DC34}">
  <ds:schemaRefs>
    <ds:schemaRef ds:uri="http://schemas.microsoft.com/office/2006/documentManagement/types"/>
    <ds:schemaRef ds:uri="http://purl.org/dc/elements/1.1/"/>
    <ds:schemaRef ds:uri="http://www.w3.org/XML/1998/namespace"/>
    <ds:schemaRef ds:uri="http://schemas.microsoft.com/sharepoint/v3"/>
    <ds:schemaRef ds:uri="4bec57b4-8bae-4f5e-a2c8-812084a12797"/>
    <ds:schemaRef ds:uri="763403f4-782c-4384-b39c-c33ba2c2db8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Info</vt:lpstr>
      <vt:lpstr>Order Form</vt:lpstr>
      <vt:lpstr>Full Price List</vt:lpstr>
      <vt:lpstr>Top 100</vt:lpstr>
      <vt:lpstr>'Full Price List'!Print_Area</vt:lpstr>
      <vt:lpstr>'Intro &amp; Info'!Print_Area</vt:lpstr>
      <vt:lpstr>'Full Price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Kelli Borel</dc:creator>
  <cp:keywords/>
  <dc:description/>
  <cp:lastModifiedBy>Hayley Scott</cp:lastModifiedBy>
  <cp:revision/>
  <dcterms:created xsi:type="dcterms:W3CDTF">2022-01-25T16:28:19Z</dcterms:created>
  <dcterms:modified xsi:type="dcterms:W3CDTF">2026-03-11T22:33:30Z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8192">
    <vt:lpwstr>22</vt:lpwstr>
  </property>
  <property fmtid="{D5CDD505-2E9C-101B-9397-08002B2CF9AE}" pid="3" name="ContentTypeId">
    <vt:lpwstr>0x0101006F13588946F4A44EB9039BD4C5CADB7F</vt:lpwstr>
  </property>
  <property fmtid="{D5CDD505-2E9C-101B-9397-08002B2CF9AE}" pid="4" name="MediaServiceImageTags">
    <vt:lpwstr/>
  </property>
</Properties>
</file>