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terunlimited-my.sharepoint.com/personal/alexl_fun-world_net/Documents/Desktop/ORDER FORMS 2026/groups/"/>
    </mc:Choice>
  </mc:AlternateContent>
  <xr:revisionPtr revIDLastSave="3" documentId="8_{14522668-6BFB-4BE1-8280-517FCBE9A2AD}" xr6:coauthVersionLast="47" xr6:coauthVersionMax="47" xr10:uidLastSave="{088C9F0D-2498-471A-B0CE-0BD28FD31FE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Sheet1!$B$1:$M$180</definedName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H12" i="2"/>
  <c r="I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6" i="2"/>
  <c r="M61" i="2"/>
  <c r="M62" i="2"/>
  <c r="M63" i="2"/>
  <c r="M64" i="2"/>
  <c r="M65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176" i="2"/>
  <c r="M177" i="2"/>
  <c r="M178" i="2"/>
  <c r="M100" i="2" l="1"/>
  <c r="M99" i="2"/>
  <c r="D14" i="2" l="1"/>
  <c r="M17" i="2"/>
  <c r="M18" i="2"/>
  <c r="M19" i="2"/>
  <c r="M15" i="2"/>
  <c r="M16" i="2"/>
  <c r="M20" i="2"/>
  <c r="M98" i="2"/>
  <c r="M14" i="2" l="1"/>
  <c r="M179" i="2" s="1"/>
  <c r="K14" i="2"/>
</calcChain>
</file>

<file path=xl/sharedStrings.xml><?xml version="1.0" encoding="utf-8"?>
<sst xmlns="http://schemas.openxmlformats.org/spreadsheetml/2006/main" count="372" uniqueCount="364">
  <si>
    <t>LIST PRICE (EACH)</t>
  </si>
  <si>
    <t>DESCRIPTION</t>
  </si>
  <si>
    <t>BUY PRICE (EACH)</t>
  </si>
  <si>
    <t>TOTAL DOLLARS</t>
  </si>
  <si>
    <t>ORDER QTY. (EACH)</t>
  </si>
  <si>
    <t>BILL TO:</t>
  </si>
  <si>
    <t>_</t>
  </si>
  <si>
    <t>SHIP TO:</t>
  </si>
  <si>
    <t xml:space="preserve"> </t>
  </si>
  <si>
    <t>Arrive By Date:</t>
  </si>
  <si>
    <t>Buyer:</t>
  </si>
  <si>
    <t>Phone:</t>
  </si>
  <si>
    <t>Fax:</t>
  </si>
  <si>
    <t>ITEM #</t>
  </si>
  <si>
    <t>Payment Terms:</t>
  </si>
  <si>
    <t>Cancel Date:</t>
  </si>
  <si>
    <t>Order Date:</t>
  </si>
  <si>
    <t>PO #:</t>
  </si>
  <si>
    <t>Email:</t>
  </si>
  <si>
    <t>Salesperson phone/email:</t>
  </si>
  <si>
    <t>TOTAL</t>
  </si>
  <si>
    <t>Salesperson:</t>
  </si>
  <si>
    <t>70002</t>
  </si>
  <si>
    <t>70002D</t>
  </si>
  <si>
    <t>70002T</t>
  </si>
  <si>
    <t>70003</t>
  </si>
  <si>
    <t>70003K</t>
  </si>
  <si>
    <t>70003R</t>
  </si>
  <si>
    <t>70006</t>
  </si>
  <si>
    <t>70006B</t>
  </si>
  <si>
    <t>70006G</t>
  </si>
  <si>
    <t>70006T</t>
  </si>
  <si>
    <t>70013</t>
  </si>
  <si>
    <t>70013C</t>
  </si>
  <si>
    <t>70013G</t>
  </si>
  <si>
    <t>7034</t>
  </si>
  <si>
    <t>71001</t>
  </si>
  <si>
    <t>71004</t>
  </si>
  <si>
    <t>71011</t>
  </si>
  <si>
    <t>71012</t>
  </si>
  <si>
    <t>71023</t>
  </si>
  <si>
    <t>71025</t>
  </si>
  <si>
    <t>71027</t>
  </si>
  <si>
    <t>71042</t>
  </si>
  <si>
    <t>71053</t>
  </si>
  <si>
    <t>71065</t>
  </si>
  <si>
    <t>71072</t>
  </si>
  <si>
    <t>71078PDQ</t>
  </si>
  <si>
    <t>71079PDQ</t>
  </si>
  <si>
    <t>71082</t>
  </si>
  <si>
    <t>71082L</t>
  </si>
  <si>
    <t>71082S</t>
  </si>
  <si>
    <t>71086</t>
  </si>
  <si>
    <t>71086B</t>
  </si>
  <si>
    <t>71086M</t>
  </si>
  <si>
    <t>71086S</t>
  </si>
  <si>
    <t>71088</t>
  </si>
  <si>
    <t>71089H</t>
  </si>
  <si>
    <t>71089S</t>
  </si>
  <si>
    <t>71089T</t>
  </si>
  <si>
    <t>71091</t>
  </si>
  <si>
    <t>71094PDQ</t>
  </si>
  <si>
    <t>7488</t>
  </si>
  <si>
    <t>7500</t>
  </si>
  <si>
    <t>7501</t>
  </si>
  <si>
    <t>7502</t>
  </si>
  <si>
    <t>7503</t>
  </si>
  <si>
    <t>7504</t>
  </si>
  <si>
    <t>7505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</si>
  <si>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</si>
  <si>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</si>
  <si>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</si>
  <si>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</si>
  <si>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</si>
  <si>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</si>
  <si>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</si>
  <si>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</si>
  <si>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</si>
  <si>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7517</t>
  </si>
  <si>
    <t>7519</t>
  </si>
  <si>
    <t>7520</t>
  </si>
  <si>
    <t>7523</t>
  </si>
  <si>
    <t>7528</t>
  </si>
  <si>
    <t>7533</t>
  </si>
  <si>
    <t>7534</t>
  </si>
  <si>
    <t>7536</t>
  </si>
  <si>
    <t>7542</t>
  </si>
  <si>
    <t>7543</t>
  </si>
  <si>
    <t>7544</t>
  </si>
  <si>
    <t>7545</t>
  </si>
  <si>
    <t>7545X</t>
  </si>
  <si>
    <t>7551</t>
  </si>
  <si>
    <t>7554</t>
  </si>
  <si>
    <t>7560</t>
  </si>
  <si>
    <t>7560L</t>
  </si>
  <si>
    <t>7560M</t>
  </si>
  <si>
    <t>7560S</t>
  </si>
  <si>
    <t>7561</t>
  </si>
  <si>
    <t>7561L</t>
  </si>
  <si>
    <t>7561M</t>
  </si>
  <si>
    <t>7561S</t>
  </si>
  <si>
    <t>7570</t>
  </si>
  <si>
    <t>7572</t>
  </si>
  <si>
    <t>7582</t>
  </si>
  <si>
    <t>7586</t>
  </si>
  <si>
    <t>7588</t>
  </si>
  <si>
    <t>7588L</t>
  </si>
  <si>
    <t>7612</t>
  </si>
  <si>
    <t>7617</t>
  </si>
  <si>
    <t>7618</t>
  </si>
  <si>
    <t>77001</t>
  </si>
  <si>
    <t>77001B</t>
  </si>
  <si>
    <t>77001N</t>
  </si>
  <si>
    <t>77002</t>
  </si>
  <si>
    <t>77002H</t>
  </si>
  <si>
    <t>77002S</t>
  </si>
  <si>
    <t>77003</t>
  </si>
  <si>
    <t>77004</t>
  </si>
  <si>
    <t>77007</t>
  </si>
  <si>
    <t>77009</t>
  </si>
  <si>
    <t>77012</t>
  </si>
  <si>
    <t>77012PDQ</t>
  </si>
  <si>
    <t>77021</t>
  </si>
  <si>
    <t>77101</t>
  </si>
  <si>
    <t>77101P</t>
  </si>
  <si>
    <t>77101S</t>
  </si>
  <si>
    <t>77102</t>
  </si>
  <si>
    <t>77102R</t>
  </si>
  <si>
    <t>77102S</t>
  </si>
  <si>
    <t>77103</t>
  </si>
  <si>
    <t>77103R</t>
  </si>
  <si>
    <t>77103S</t>
  </si>
  <si>
    <t>77104</t>
  </si>
  <si>
    <t>77105</t>
  </si>
  <si>
    <t>77106</t>
  </si>
  <si>
    <t>77107</t>
  </si>
  <si>
    <t>77108</t>
  </si>
  <si>
    <t>77109</t>
  </si>
  <si>
    <t>77111</t>
  </si>
  <si>
    <t>77112</t>
  </si>
  <si>
    <t>7776</t>
  </si>
  <si>
    <t>7776R</t>
  </si>
  <si>
    <t>7776S</t>
  </si>
  <si>
    <t>78003</t>
  </si>
  <si>
    <t>78004</t>
  </si>
  <si>
    <t>78005</t>
  </si>
  <si>
    <t>78006</t>
  </si>
  <si>
    <t>78007</t>
  </si>
  <si>
    <t>78009</t>
  </si>
  <si>
    <t>78010</t>
  </si>
  <si>
    <t>78012</t>
  </si>
  <si>
    <t>78013</t>
  </si>
  <si>
    <t>78060</t>
  </si>
  <si>
    <t>78066</t>
  </si>
  <si>
    <t>7961</t>
  </si>
  <si>
    <t>7961M</t>
  </si>
  <si>
    <t>7961S</t>
  </si>
  <si>
    <t>7961XS</t>
  </si>
  <si>
    <t>7963</t>
  </si>
  <si>
    <t>7963M</t>
  </si>
  <si>
    <t>7963S</t>
  </si>
  <si>
    <t>7963XS</t>
  </si>
  <si>
    <t>7988</t>
  </si>
  <si>
    <t>7991</t>
  </si>
  <si>
    <t>7991L</t>
  </si>
  <si>
    <t>7991M</t>
  </si>
  <si>
    <t>7991S</t>
  </si>
  <si>
    <t>7991XS</t>
  </si>
  <si>
    <t>7992</t>
  </si>
  <si>
    <t>7992L</t>
  </si>
  <si>
    <t>7992M</t>
  </si>
  <si>
    <t>7992XL</t>
  </si>
  <si>
    <t>7993</t>
  </si>
  <si>
    <t>7993F</t>
  </si>
  <si>
    <t>7995</t>
  </si>
  <si>
    <t>7995L</t>
  </si>
  <si>
    <t>7995M</t>
  </si>
  <si>
    <t>7995S</t>
  </si>
  <si>
    <t>7995XS</t>
  </si>
  <si>
    <t>7996</t>
  </si>
  <si>
    <t>7996L</t>
  </si>
  <si>
    <t>7996M</t>
  </si>
  <si>
    <t>7996S</t>
  </si>
  <si>
    <t>7996XS</t>
  </si>
  <si>
    <t>7998</t>
  </si>
  <si>
    <t>7998C</t>
  </si>
  <si>
    <t>7998R</t>
  </si>
  <si>
    <t>Holiday Gold &amp; Silver Hat Ast</t>
  </si>
  <si>
    <t>Drinking/Xmas Party Hat</t>
  </si>
  <si>
    <t>Holida Top Hat Asst</t>
  </si>
  <si>
    <t>Naughty N' Nice Hat Asst Adlt</t>
  </si>
  <si>
    <t>Blk Naughty/Hat Adlt</t>
  </si>
  <si>
    <t>Red Nice/Hat Adlt</t>
  </si>
  <si>
    <t>Holiday Headband Asst</t>
  </si>
  <si>
    <t>Bow/Holiday Headband</t>
  </si>
  <si>
    <t>Grn/Red Hat/Holiday Headband</t>
  </si>
  <si>
    <t>Tree/Holiday Headband</t>
  </si>
  <si>
    <t>Holly Day Suspender Kit Asst</t>
  </si>
  <si>
    <t>CndyCane/HollyDay Suspender K</t>
  </si>
  <si>
    <t>GrnStripe/HollyDay SuspenderK</t>
  </si>
  <si>
    <t>3 Holiday Puzzles on Card</t>
  </si>
  <si>
    <t>Wrong Way Reindeer Asst</t>
  </si>
  <si>
    <t>XMAS Door Mat Assortment</t>
  </si>
  <si>
    <t>Disco Sequin Santa Hat ASST</t>
  </si>
  <si>
    <t>Disco Sequin Fedora Adlt</t>
  </si>
  <si>
    <t>6 Hollyday Plate Greeters ASS</t>
  </si>
  <si>
    <t>4 Foot Porch Sign Assortment</t>
  </si>
  <si>
    <t>36" Felt Santa Sack</t>
  </si>
  <si>
    <t>Reindeer Car Decor</t>
  </si>
  <si>
    <t>Flat Holiday House Sign Asst</t>
  </si>
  <si>
    <t>Candy Cane Pens</t>
  </si>
  <si>
    <t>Hanging Pinecone Wreath</t>
  </si>
  <si>
    <t>Mirror 5" Christmas Tree PDQ</t>
  </si>
  <si>
    <t>Mirror 5" Snowman PDQ</t>
  </si>
  <si>
    <t>Pearl Tree Asst</t>
  </si>
  <si>
    <t>Lrg/Pearl Tree</t>
  </si>
  <si>
    <t>Sml/Pearl Tree</t>
  </si>
  <si>
    <t>12" Greeting Wood Sign Asst</t>
  </si>
  <si>
    <t>Believe/12" Greeting Wood Sig</t>
  </si>
  <si>
    <t>Merry/12" Greeting Wood Sign</t>
  </si>
  <si>
    <t>Snowman/12" Greeting Wood Sig</t>
  </si>
  <si>
    <t>Hanging Winter Greenery Wreat</t>
  </si>
  <si>
    <t>Mirror Hat</t>
  </si>
  <si>
    <t>Mirror Snowman</t>
  </si>
  <si>
    <t>Mirror Tree</t>
  </si>
  <si>
    <t>Candy Cane Sled Sign</t>
  </si>
  <si>
    <t>5" Mirror Santa Hat Decor PDQ</t>
  </si>
  <si>
    <t>Xmas Fedora w/ Plush Headband</t>
  </si>
  <si>
    <t>Promotional Santa Suit</t>
  </si>
  <si>
    <t>Velour Santa Suit</t>
  </si>
  <si>
    <t>Regency Plush Santa Suit-Red</t>
  </si>
  <si>
    <t>Regency Plush Crimson Santa</t>
  </si>
  <si>
    <t>Super Deluxe Santa Suit</t>
  </si>
  <si>
    <t>Ultra Velvet Santa Suit</t>
  </si>
  <si>
    <t>Old Time Santa Hooded Robe Se</t>
  </si>
  <si>
    <t>Pub Crawl Santa     CSTM</t>
  </si>
  <si>
    <t>Complete Velour Santa Suit</t>
  </si>
  <si>
    <t>Plus Promo Santa</t>
  </si>
  <si>
    <t>Plsz Velour Santa Suit</t>
  </si>
  <si>
    <t>plsz Regency Plush Santa Suit</t>
  </si>
  <si>
    <t>Plsz Regency Crimson Santa St</t>
  </si>
  <si>
    <t>Plsz Super Deluxe Santa Suit</t>
  </si>
  <si>
    <t>Plus Ultra Velvet  Santa</t>
  </si>
  <si>
    <t>XL/OldTime Santa Hooded Rb Se</t>
  </si>
  <si>
    <t>Plsz Cmplt Velour Santa Suit</t>
  </si>
  <si>
    <t>Santa Beard/Wig Set RVB</t>
  </si>
  <si>
    <t>CHILD Santa Beard</t>
  </si>
  <si>
    <t>Professional Santa Wig/Beard</t>
  </si>
  <si>
    <t>Santa Belly</t>
  </si>
  <si>
    <t>Santa Sack</t>
  </si>
  <si>
    <t>Deluxe Santa Belt</t>
  </si>
  <si>
    <t>XXL Regency Pl Santa Suit-Red</t>
  </si>
  <si>
    <t>XXL Regency Pl Crimson Santa</t>
  </si>
  <si>
    <t>XXL Super Deluxe Santa Suit</t>
  </si>
  <si>
    <t>XXL Ultra Velvet Santa Suit</t>
  </si>
  <si>
    <t>DEF/XXL Ultra Vlvt Santa Suit</t>
  </si>
  <si>
    <t>Elf Set Promo Hat/Tunic/Shoes</t>
  </si>
  <si>
    <t>Elf Promo Set XL</t>
  </si>
  <si>
    <t>Child Promotional Santa Suit</t>
  </si>
  <si>
    <t>LG CH Promotional Santa Suit</t>
  </si>
  <si>
    <t>MD CH Promotional Santa Suit</t>
  </si>
  <si>
    <t>SM CH Promotional Santa Suit</t>
  </si>
  <si>
    <t>Child Elf Complete CSTM</t>
  </si>
  <si>
    <t>LG ChldElfCstmHat/Tunic/Shoes</t>
  </si>
  <si>
    <t>MED ChldElfCstmHat/Tunic/Shoe</t>
  </si>
  <si>
    <t>SM ChldElfCstmHat/Tunic/Shoes</t>
  </si>
  <si>
    <t>Mrs.Claus Promo CSTM</t>
  </si>
  <si>
    <t>Mrs.Claus Promo Suit XL</t>
  </si>
  <si>
    <t>Hef Holiday Smoking Jacket</t>
  </si>
  <si>
    <t>Plsz Pub Crawl Santa Suit</t>
  </si>
  <si>
    <t>Plsz Holiday Honey PlayBoy</t>
  </si>
  <si>
    <t>LG Plsz Holiday Honey PlayBoy</t>
  </si>
  <si>
    <t>Santa Bling Medallions</t>
  </si>
  <si>
    <t>Ghost Face® SantaPub Crwl Cst</t>
  </si>
  <si>
    <t>GhostFace® SantaPub Crwl Plsz</t>
  </si>
  <si>
    <t>CC Ghost Face® Bling Stocking</t>
  </si>
  <si>
    <t>Bldy/CC GhostFace®Bling Stckn</t>
  </si>
  <si>
    <t>Nghty/CCGhostFace®Bling Stckn</t>
  </si>
  <si>
    <t>CC Ghost Face® Stocking Ast</t>
  </si>
  <si>
    <t>HorrorDays/CC GhstFace® Stckn</t>
  </si>
  <si>
    <t>SeasonScrm/CC GhstFace® Stckn</t>
  </si>
  <si>
    <t>CC GhostFace® Blng Cndy Cn Ms</t>
  </si>
  <si>
    <t>CC Ghost Face® Glttr Santa Ms</t>
  </si>
  <si>
    <t>CC GhostFace® Creepmas Mask</t>
  </si>
  <si>
    <t>CC GhostFace® LU Christmas Ms</t>
  </si>
  <si>
    <t>Ghost Face® LU Key Chain</t>
  </si>
  <si>
    <t>CC GhostFace® LU Key Chain PD</t>
  </si>
  <si>
    <t>CC GhostFace® Santa Hat</t>
  </si>
  <si>
    <t>CC Ghost Face® Door Decor Ast</t>
  </si>
  <si>
    <t>Package/CC GhstFce® Door Dcr</t>
  </si>
  <si>
    <t>SantaLght/CC GhstFce® Door Dc</t>
  </si>
  <si>
    <t>CC Ghost Face® Door Mat Asst</t>
  </si>
  <si>
    <t>Reindeer/CC GhstFace® DoorMat</t>
  </si>
  <si>
    <t>SantaLght/CC GhstFace® DoorMa</t>
  </si>
  <si>
    <t>CC Ghost Face® Door Ornmnt As</t>
  </si>
  <si>
    <t>Reindeer/CCGhstFce®Door Ornmn</t>
  </si>
  <si>
    <t>SantaLg/CCGhstFce® Door Ornmn</t>
  </si>
  <si>
    <t>CC Ghost Face® 37"x80" DoorCv</t>
  </si>
  <si>
    <t>CC GhstFc® 6FT CollapsibleTre</t>
  </si>
  <si>
    <t>CC GhstFce® Phtreal Ornmnt As</t>
  </si>
  <si>
    <t>CC Ghost Face® Shttrproof Orn</t>
  </si>
  <si>
    <t>CC GhostFace® Wreath w/Mask</t>
  </si>
  <si>
    <t>CC Ghost Face® Santa Sack Ass</t>
  </si>
  <si>
    <t>CC Ghost Face® Tree Skirt</t>
  </si>
  <si>
    <t>CC GhostFace® Tree Topper</t>
  </si>
  <si>
    <t>Plush Poncho Asst/2 Styles</t>
  </si>
  <si>
    <t>Reindeer/Plush Poncho</t>
  </si>
  <si>
    <t>Santa/Plush Poncho</t>
  </si>
  <si>
    <t>GFAYP Tumbler</t>
  </si>
  <si>
    <t>GFAYP 15" NutCracker</t>
  </si>
  <si>
    <t>GFAYP Gift Bag</t>
  </si>
  <si>
    <t>GFAYP Wrapping Paper</t>
  </si>
  <si>
    <t>GFAYP Blanket</t>
  </si>
  <si>
    <t>GFAYP Bling Ornament</t>
  </si>
  <si>
    <t>GFAYP Plush 6" Ornament Asst</t>
  </si>
  <si>
    <t>GFAYP Santa Hat</t>
  </si>
  <si>
    <t>GFAYP Snow Globe</t>
  </si>
  <si>
    <t>GFAYP Shelf Sitter Gnome</t>
  </si>
  <si>
    <t>GFAYP Box Deluxe</t>
  </si>
  <si>
    <t>EOTS Baby Boy Elf</t>
  </si>
  <si>
    <t>Med/EOTS Baby Boy Elf</t>
  </si>
  <si>
    <t>Sml/EOTS Baby Boy Elf</t>
  </si>
  <si>
    <t>XSml/EOTS Baby Boy Elf</t>
  </si>
  <si>
    <t>EOTS Baby Girl Elf</t>
  </si>
  <si>
    <t>Med/EOTS Baby Girl Elf</t>
  </si>
  <si>
    <t>Sml/EOTS Baby Girl Elf</t>
  </si>
  <si>
    <t>XSml/EOTS Baby Girl Elf</t>
  </si>
  <si>
    <t>EOTS Adult Elf Poncho</t>
  </si>
  <si>
    <t>EOTS Lady Elf</t>
  </si>
  <si>
    <t>Large/EOTS Lady Elf</t>
  </si>
  <si>
    <t>Medium/EOTS Lady Elf</t>
  </si>
  <si>
    <t>Small/EOTS Lady Elf</t>
  </si>
  <si>
    <t>XSmall/EOTS Lady Elf</t>
  </si>
  <si>
    <t>EOTS Mister Elf</t>
  </si>
  <si>
    <t>Large/EOTS Mister Elf</t>
  </si>
  <si>
    <t>Medium/EOTS Mister Elf</t>
  </si>
  <si>
    <t>XLarge/EOTS Mister Elf</t>
  </si>
  <si>
    <t>EOTS Hat Asst</t>
  </si>
  <si>
    <t>Fun/EOTS Hat</t>
  </si>
  <si>
    <t>EOTS Girl Elf TDLR</t>
  </si>
  <si>
    <t>Lrg/EOTS Girl Elf TDLR</t>
  </si>
  <si>
    <t>Med/EOTS Girl Elf TDLR</t>
  </si>
  <si>
    <t>Sml/EOTS Girl Elf TDLR</t>
  </si>
  <si>
    <t>XSml/EOTS Girl Elf TDLR</t>
  </si>
  <si>
    <t xml:space="preserve"> OTS Boy Elf TDLR</t>
  </si>
  <si>
    <t>Lrg/EOTS Boy Elf TDLR</t>
  </si>
  <si>
    <t>Med/EOTS Boy Elf TDLR</t>
  </si>
  <si>
    <t>Sml/EOTS Boy Elf TDLR</t>
  </si>
  <si>
    <t>XSml/EOTS Boy Elf</t>
  </si>
  <si>
    <t>EOTS Santa Gift Sack Asst</t>
  </si>
  <si>
    <t>Candy Cane/EOTS Santa Gft Sac</t>
  </si>
  <si>
    <t>Red Plaid/EOTS Santa Gft Sack</t>
  </si>
  <si>
    <t>G</t>
  </si>
  <si>
    <t>EASTER UNLIMITED, INC. *80 VOICE ROAD, CARLE PLACE, NY  11514 * 516-873-9000 FAX ORDER TO (516) 873-9005</t>
  </si>
  <si>
    <t>** PRICES AND TERMS SUBJECT TO CHANGE WITHOUT NOTICE **</t>
  </si>
  <si>
    <t>Freight Terms:</t>
  </si>
  <si>
    <t>FUN-WORLD Purchase Order for :</t>
  </si>
  <si>
    <t>PFA            Price</t>
  </si>
  <si>
    <t>Min.    Order    Qty</t>
  </si>
  <si>
    <t>PFA  Selected           Price</t>
  </si>
  <si>
    <t>Master Pack</t>
  </si>
  <si>
    <t>TOTAL WEIGHT</t>
  </si>
  <si>
    <t>PFA       SAVINGS</t>
  </si>
  <si>
    <t>2026   "PFA"  CHRISTMAS ORDER FORM (1/16/26)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</si>
</sst>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General;\-General"/>
    <numFmt numFmtId="166" formatCode="0.0%"/>
    <numFmt numFmtId="167" formatCode="0.0"/>
  </numFmts>
  <fonts count="27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color indexed="36"/>
      <name val="Arial"/>
      <family val="2"/>
    </font>
    <font>
      <b/>
      <sz val="8"/>
      <color indexed="20"/>
      <name val="Arial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i/>
      <sz val="12"/>
      <name val="Arial Black"/>
      <family val="2"/>
    </font>
    <font>
      <b/>
      <sz val="18"/>
      <name val="Arial"/>
      <family val="2"/>
    </font>
    <font>
      <b/>
      <sz val="8"/>
      <color indexed="36"/>
      <name val="Arial"/>
      <family val="2"/>
    </font>
    <font>
      <b/>
      <sz val="18"/>
      <color rgb="FF0033CC"/>
      <name val="Arial"/>
      <family val="2"/>
    </font>
    <font>
      <b/>
      <sz val="11"/>
      <color rgb="FFFF0000"/>
      <name val="Braggadocio"/>
    </font>
    <font>
      <b/>
      <sz val="10"/>
      <color rgb="FF0033CC"/>
      <name val="Arial"/>
      <family val="2"/>
    </font>
    <font>
      <b/>
      <sz val="10"/>
      <color rgb="FF7030A0"/>
      <name val="Arial"/>
      <family val="2"/>
    </font>
    <font>
      <b/>
      <sz val="10"/>
      <color indexed="20"/>
      <name val="Arial"/>
      <family val="2"/>
    </font>
    <font>
      <b/>
      <sz val="11"/>
      <name val="Braggadocio"/>
      <family val="5"/>
    </font>
    <font>
      <sz val="10"/>
      <color rgb="FF7030A0"/>
      <name val="Arial"/>
      <family val="2"/>
    </font>
    <font>
      <sz val="10"/>
      <color rgb="FF0033CC"/>
      <name val="Arial"/>
      <family val="2"/>
    </font>
    <font>
      <b/>
      <sz val="11"/>
      <color rgb="FF7030A0"/>
      <name val="Arial"/>
      <family val="2"/>
    </font>
    <font>
      <b/>
      <sz val="24"/>
      <color rgb="FF00B05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 applyNumberFormat="0"/>
  </cellStyleXfs>
  <cellXfs count="114">
    <xf numFmtId="0" fontId="0" fillId="0" borderId="0" xfId="0"/>
    <xf numFmtId="0" fontId="3" fillId="2" borderId="0" xfId="0" applyFont="1" applyFill="1"/>
    <xf numFmtId="0" fontId="8" fillId="2" borderId="0" xfId="0" applyFont="1" applyFill="1" applyAlignment="1">
      <alignment wrapText="1"/>
    </xf>
    <xf numFmtId="0" fontId="3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left"/>
    </xf>
    <xf numFmtId="164" fontId="11" fillId="3" borderId="1" xfId="0" applyNumberFormat="1" applyFont="1" applyFill="1" applyBorder="1" applyAlignment="1">
      <alignment horizontal="centerContinuous" vertical="center"/>
    </xf>
    <xf numFmtId="164" fontId="12" fillId="3" borderId="1" xfId="0" applyNumberFormat="1" applyFont="1" applyFill="1" applyBorder="1" applyAlignment="1">
      <alignment horizontal="centerContinuous" vertical="center"/>
    </xf>
    <xf numFmtId="44" fontId="3" fillId="0" borderId="0" xfId="1" applyFont="1" applyBorder="1"/>
    <xf numFmtId="44" fontId="2" fillId="3" borderId="1" xfId="1" applyFont="1" applyFill="1" applyBorder="1" applyAlignment="1">
      <alignment horizontal="left"/>
    </xf>
    <xf numFmtId="44" fontId="6" fillId="3" borderId="1" xfId="1" applyFont="1" applyFill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0" fontId="15" fillId="0" borderId="0" xfId="0" applyFont="1"/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44" fontId="3" fillId="3" borderId="9" xfId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0" fontId="6" fillId="3" borderId="5" xfId="1" applyNumberFormat="1" applyFont="1" applyFill="1" applyBorder="1" applyAlignment="1">
      <alignment horizontal="left" vertical="center"/>
    </xf>
    <xf numFmtId="44" fontId="6" fillId="3" borderId="7" xfId="1" applyFont="1" applyFill="1" applyBorder="1" applyAlignment="1">
      <alignment horizontal="left" vertical="center"/>
    </xf>
    <xf numFmtId="44" fontId="3" fillId="0" borderId="4" xfId="1" applyFont="1" applyBorder="1" applyAlignment="1">
      <alignment horizontal="center" shrinkToFit="1"/>
    </xf>
    <xf numFmtId="44" fontId="9" fillId="2" borderId="4" xfId="1" applyFont="1" applyFill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44" fontId="6" fillId="3" borderId="10" xfId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center" shrinkToFit="1"/>
    </xf>
    <xf numFmtId="0" fontId="0" fillId="0" borderId="4" xfId="0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44" fontId="0" fillId="0" borderId="4" xfId="1" applyFont="1" applyBorder="1" applyAlignment="1" applyProtection="1">
      <alignment horizontal="center"/>
    </xf>
    <xf numFmtId="44" fontId="10" fillId="0" borderId="13" xfId="1" applyFont="1" applyBorder="1" applyAlignment="1">
      <alignment shrinkToFit="1"/>
    </xf>
    <xf numFmtId="44" fontId="1" fillId="0" borderId="4" xfId="1" applyBorder="1" applyAlignment="1">
      <alignment horizontal="center"/>
    </xf>
    <xf numFmtId="0" fontId="15" fillId="4" borderId="0" xfId="0" applyFont="1" applyFill="1" applyAlignment="1">
      <alignment horizontal="centerContinuous" vertical="center"/>
    </xf>
    <xf numFmtId="44" fontId="15" fillId="4" borderId="0" xfId="1" applyFont="1" applyFill="1" applyBorder="1" applyAlignment="1">
      <alignment horizontal="centerContinuous" vertical="center"/>
    </xf>
    <xf numFmtId="0" fontId="14" fillId="4" borderId="0" xfId="0" applyFont="1" applyFill="1" applyAlignment="1">
      <alignment horizontal="centerContinuous"/>
    </xf>
    <xf numFmtId="44" fontId="14" fillId="4" borderId="0" xfId="1" applyFont="1" applyFill="1" applyBorder="1" applyAlignment="1">
      <alignment horizontal="centerContinuous"/>
    </xf>
    <xf numFmtId="0" fontId="6" fillId="4" borderId="0" xfId="0" applyFont="1" applyFill="1" applyAlignment="1">
      <alignment horizontal="centerContinuous"/>
    </xf>
    <xf numFmtId="0" fontId="18" fillId="4" borderId="0" xfId="0" applyFont="1" applyFill="1" applyAlignment="1">
      <alignment horizontal="centerContinuous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44" fontId="3" fillId="3" borderId="11" xfId="1" applyFont="1" applyFill="1" applyBorder="1" applyAlignment="1">
      <alignment horizontal="left" vertical="center"/>
    </xf>
    <xf numFmtId="44" fontId="1" fillId="3" borderId="10" xfId="1" applyFont="1" applyFill="1" applyBorder="1" applyAlignment="1">
      <alignment horizontal="left" vertical="center"/>
    </xf>
    <xf numFmtId="44" fontId="1" fillId="3" borderId="12" xfId="1" applyFont="1" applyFill="1" applyBorder="1" applyAlignment="1">
      <alignment horizontal="left" vertical="center"/>
    </xf>
    <xf numFmtId="44" fontId="1" fillId="3" borderId="10" xfId="1" applyFont="1" applyFill="1" applyBorder="1" applyAlignment="1" applyProtection="1">
      <alignment horizontal="left" vertical="center"/>
    </xf>
    <xf numFmtId="44" fontId="1" fillId="3" borderId="12" xfId="1" applyFont="1" applyFill="1" applyBorder="1" applyAlignment="1" applyProtection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44" fontId="19" fillId="5" borderId="4" xfId="1" applyFont="1" applyFill="1" applyBorder="1" applyAlignment="1">
      <alignment horizontal="center" vertical="center" wrapText="1"/>
    </xf>
    <xf numFmtId="44" fontId="20" fillId="5" borderId="4" xfId="1" applyFont="1" applyFill="1" applyBorder="1" applyAlignment="1">
      <alignment horizontal="center" vertical="center" wrapText="1"/>
    </xf>
    <xf numFmtId="44" fontId="20" fillId="4" borderId="4" xfId="1" applyFont="1" applyFill="1" applyBorder="1" applyAlignment="1">
      <alignment horizontal="center" vertical="center" wrapText="1"/>
    </xf>
    <xf numFmtId="44" fontId="3" fillId="4" borderId="17" xfId="1" applyFont="1" applyFill="1" applyBorder="1" applyAlignment="1">
      <alignment horizontal="center" vertical="center" wrapText="1"/>
    </xf>
    <xf numFmtId="44" fontId="16" fillId="4" borderId="4" xfId="1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167" fontId="21" fillId="4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Continuous"/>
    </xf>
    <xf numFmtId="44" fontId="23" fillId="0" borderId="4" xfId="1" applyFont="1" applyBorder="1" applyAlignment="1">
      <alignment horizontal="center"/>
    </xf>
    <xf numFmtId="165" fontId="23" fillId="0" borderId="4" xfId="2" applyNumberFormat="1" applyFont="1" applyBorder="1" applyAlignment="1">
      <alignment horizontal="center"/>
    </xf>
    <xf numFmtId="44" fontId="23" fillId="0" borderId="4" xfId="1" applyFont="1" applyBorder="1" applyAlignment="1" applyProtection="1">
      <alignment horizontal="center"/>
    </xf>
    <xf numFmtId="0" fontId="20" fillId="0" borderId="0" xfId="0" applyFont="1" applyAlignment="1">
      <alignment horizontal="center" wrapText="1"/>
    </xf>
    <xf numFmtId="44" fontId="20" fillId="0" borderId="0" xfId="1" applyFont="1" applyBorder="1" applyAlignment="1">
      <alignment horizontal="center"/>
    </xf>
    <xf numFmtId="44" fontId="24" fillId="0" borderId="4" xfId="1" applyFont="1" applyBorder="1" applyAlignment="1">
      <alignment horizontal="center"/>
    </xf>
    <xf numFmtId="165" fontId="24" fillId="0" borderId="4" xfId="2" applyNumberFormat="1" applyFont="1" applyBorder="1" applyAlignment="1">
      <alignment horizontal="center"/>
    </xf>
    <xf numFmtId="44" fontId="24" fillId="0" borderId="4" xfId="1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17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13" fillId="3" borderId="0" xfId="0" applyFont="1" applyFill="1"/>
    <xf numFmtId="0" fontId="3" fillId="3" borderId="0" xfId="0" applyFont="1" applyFill="1"/>
    <xf numFmtId="0" fontId="8" fillId="3" borderId="0" xfId="0" applyFont="1" applyFill="1" applyAlignment="1">
      <alignment horizontal="center" vertical="center" wrapText="1"/>
    </xf>
    <xf numFmtId="0" fontId="3" fillId="0" borderId="20" xfId="0" applyFont="1" applyBorder="1" applyAlignment="1">
      <alignment horizontal="left"/>
    </xf>
    <xf numFmtId="166" fontId="0" fillId="0" borderId="4" xfId="2" applyNumberFormat="1" applyFont="1" applyBorder="1" applyAlignment="1">
      <alignment horizontal="center"/>
    </xf>
    <xf numFmtId="166" fontId="25" fillId="0" borderId="4" xfId="2" applyNumberFormat="1" applyFont="1" applyBorder="1" applyAlignment="1">
      <alignment horizontal="center"/>
    </xf>
    <xf numFmtId="44" fontId="9" fillId="0" borderId="4" xfId="1" applyFont="1" applyFill="1" applyBorder="1" applyAlignment="1">
      <alignment horizontal="center" shrinkToFit="1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164" fontId="5" fillId="3" borderId="6" xfId="0" applyNumberFormat="1" applyFont="1" applyFill="1" applyBorder="1" applyAlignment="1">
      <alignment horizontal="left" vertical="top"/>
    </xf>
    <xf numFmtId="164" fontId="5" fillId="3" borderId="11" xfId="0" applyNumberFormat="1" applyFont="1" applyFill="1" applyBorder="1" applyAlignment="1">
      <alignment horizontal="left" vertical="top"/>
    </xf>
    <xf numFmtId="164" fontId="5" fillId="3" borderId="16" xfId="0" applyNumberFormat="1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44" fontId="6" fillId="3" borderId="9" xfId="1" applyFont="1" applyFill="1" applyBorder="1" applyAlignment="1">
      <alignment horizontal="left" vertical="center"/>
    </xf>
    <xf numFmtId="44" fontId="6" fillId="3" borderId="15" xfId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14" fontId="3" fillId="3" borderId="19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3" fillId="3" borderId="18" xfId="0" applyNumberFormat="1" applyFont="1" applyFill="1" applyBorder="1" applyAlignment="1">
      <alignment horizontal="center"/>
    </xf>
    <xf numFmtId="44" fontId="6" fillId="3" borderId="10" xfId="1" applyFont="1" applyFill="1" applyBorder="1" applyAlignment="1">
      <alignment horizontal="left" vertical="center"/>
    </xf>
    <xf numFmtId="44" fontId="6" fillId="3" borderId="12" xfId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44" fontId="6" fillId="3" borderId="7" xfId="1" applyFont="1" applyFill="1" applyBorder="1" applyAlignment="1">
      <alignment horizontal="left" vertical="center"/>
    </xf>
    <xf numFmtId="44" fontId="6" fillId="3" borderId="14" xfId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44" fontId="3" fillId="3" borderId="9" xfId="1" applyFont="1" applyFill="1" applyBorder="1" applyAlignment="1">
      <alignment horizontal="left" vertical="center"/>
    </xf>
    <xf numFmtId="44" fontId="3" fillId="3" borderId="15" xfId="1" applyFont="1" applyFill="1" applyBorder="1" applyAlignment="1">
      <alignment horizontal="left" vertical="center"/>
    </xf>
    <xf numFmtId="0" fontId="26" fillId="4" borderId="0" xfId="0" applyFont="1" applyFill="1" applyAlignment="1">
      <alignment horizontal="centerContinuous" vertical="center"/>
    </xf>
  </cellXfs>
  <cellStyles count="3">
    <cellStyle name="Currency" xfId="1" builtinId="4"/>
    <cellStyle name="DATA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0"/>
  <sheetViews>
    <sheetView tabSelected="1" zoomScaleNormal="100" zoomScaleSheetLayoutView="100" workbookViewId="0">
      <selection activeCell="B1" sqref="B1"/>
    </sheetView>
  </sheetViews>
  <sheetFormatPr defaultColWidth="9.140625" defaultRowHeight="12.75"/>
  <cols>
    <col min="1" max="1" width="4.42578125" style="78" customWidth="1"/>
    <col min="2" max="2" width="9.85546875" style="3" customWidth="1"/>
    <col min="3" max="4" width="9.5703125" style="3" customWidth="1"/>
    <col min="5" max="5" width="9.28515625" style="3" customWidth="1"/>
    <col min="6" max="6" width="9" style="3" customWidth="1"/>
    <col min="7" max="7" width="8.7109375" style="3" customWidth="1"/>
    <col min="8" max="8" width="9.42578125" style="8" bestFit="1" customWidth="1"/>
    <col min="9" max="9" width="8.5703125" style="8" customWidth="1"/>
    <col min="10" max="10" width="43.140625" style="8" customWidth="1"/>
    <col min="11" max="11" width="11.140625" style="4" customWidth="1"/>
    <col min="12" max="12" width="10" style="4" customWidth="1"/>
    <col min="13" max="13" width="9" style="3" customWidth="1"/>
    <col min="14" max="16384" width="9.140625" style="3"/>
  </cols>
  <sheetData>
    <row r="1" spans="1:13" s="14" customFormat="1" ht="37.5" customHeight="1">
      <c r="A1" s="75" t="s">
        <v>352</v>
      </c>
      <c r="B1" s="113" t="s">
        <v>363</v>
      </c>
      <c r="C1" s="34"/>
      <c r="D1" s="34"/>
      <c r="E1" s="34"/>
      <c r="F1" s="34"/>
      <c r="G1" s="34"/>
      <c r="H1" s="35"/>
      <c r="I1" s="35"/>
      <c r="J1" s="35"/>
      <c r="K1" s="34"/>
      <c r="L1" s="34"/>
      <c r="M1" s="34"/>
    </row>
    <row r="2" spans="1:13" s="11" customFormat="1" ht="23.25" customHeight="1">
      <c r="A2" s="76"/>
      <c r="B2" s="64" t="s">
        <v>353</v>
      </c>
      <c r="C2" s="36"/>
      <c r="D2" s="36"/>
      <c r="E2" s="36"/>
      <c r="F2" s="36"/>
      <c r="G2" s="36"/>
      <c r="H2" s="37"/>
      <c r="I2" s="37"/>
      <c r="J2" s="37"/>
      <c r="K2" s="38"/>
      <c r="L2" s="38"/>
      <c r="M2" s="38"/>
    </row>
    <row r="3" spans="1:13" s="11" customFormat="1" ht="23.25" customHeight="1" thickBot="1">
      <c r="A3" s="76"/>
      <c r="B3" s="39" t="s">
        <v>354</v>
      </c>
      <c r="C3" s="36"/>
      <c r="D3" s="36"/>
      <c r="E3" s="36"/>
      <c r="F3" s="36"/>
      <c r="G3" s="36"/>
      <c r="H3" s="37"/>
      <c r="I3" s="37"/>
      <c r="J3" s="37"/>
      <c r="K3" s="38"/>
      <c r="L3" s="38"/>
      <c r="M3" s="38"/>
    </row>
    <row r="4" spans="1:13" s="1" customFormat="1" ht="22.5" customHeight="1" thickTop="1">
      <c r="A4" s="77"/>
      <c r="B4" s="18" t="s">
        <v>5</v>
      </c>
      <c r="C4" s="109" t="s">
        <v>6</v>
      </c>
      <c r="D4" s="109"/>
      <c r="E4" s="109"/>
      <c r="F4" s="110"/>
      <c r="G4" s="18" t="s">
        <v>7</v>
      </c>
      <c r="H4" s="19"/>
      <c r="I4" s="111" t="str">
        <f>C4</f>
        <v>_</v>
      </c>
      <c r="J4" s="112"/>
      <c r="K4" s="86" t="s">
        <v>16</v>
      </c>
      <c r="L4" s="87"/>
      <c r="M4" s="88"/>
    </row>
    <row r="5" spans="1:13" s="1" customFormat="1" ht="21" customHeight="1" thickBot="1">
      <c r="A5" s="77"/>
      <c r="B5" s="40"/>
      <c r="C5" s="98" t="s">
        <v>8</v>
      </c>
      <c r="D5" s="98"/>
      <c r="E5" s="98"/>
      <c r="F5" s="99"/>
      <c r="G5" s="20"/>
      <c r="H5" s="21"/>
      <c r="I5" s="103"/>
      <c r="J5" s="104"/>
      <c r="K5" s="100" t="s">
        <v>8</v>
      </c>
      <c r="L5" s="101"/>
      <c r="M5" s="102"/>
    </row>
    <row r="6" spans="1:13" s="1" customFormat="1" ht="21" customHeight="1" thickTop="1">
      <c r="A6" s="78"/>
      <c r="B6" s="41"/>
      <c r="C6" s="98"/>
      <c r="D6" s="98"/>
      <c r="E6" s="98"/>
      <c r="F6" s="99"/>
      <c r="G6" s="20"/>
      <c r="H6" s="21"/>
      <c r="I6" s="103" t="s">
        <v>8</v>
      </c>
      <c r="J6" s="104"/>
      <c r="K6" s="86" t="s">
        <v>9</v>
      </c>
      <c r="L6" s="87"/>
      <c r="M6" s="88"/>
    </row>
    <row r="7" spans="1:13" s="1" customFormat="1" ht="21" customHeight="1" thickBot="1">
      <c r="A7" s="78"/>
      <c r="B7" s="42"/>
      <c r="C7" s="105"/>
      <c r="D7" s="105"/>
      <c r="E7" s="105"/>
      <c r="F7" s="106"/>
      <c r="G7" s="22"/>
      <c r="H7" s="23"/>
      <c r="I7" s="107" t="s">
        <v>8</v>
      </c>
      <c r="J7" s="108"/>
      <c r="K7" s="100" t="s">
        <v>8</v>
      </c>
      <c r="L7" s="101"/>
      <c r="M7" s="102"/>
    </row>
    <row r="8" spans="1:13" s="1" customFormat="1" ht="21" customHeight="1" thickTop="1">
      <c r="A8" s="78"/>
      <c r="B8" s="43" t="s">
        <v>10</v>
      </c>
      <c r="C8" s="94"/>
      <c r="D8" s="94"/>
      <c r="E8" s="94"/>
      <c r="F8" s="95"/>
      <c r="G8" s="17" t="s">
        <v>355</v>
      </c>
      <c r="H8" s="44"/>
      <c r="I8" s="96" t="str">
        <f>IF(OR(K179 &gt; 3000,M179 &gt; 350), "PREPAID", "COLLECT")</f>
        <v>COLLECT</v>
      </c>
      <c r="J8" s="97"/>
      <c r="K8" s="86" t="s">
        <v>15</v>
      </c>
      <c r="L8" s="87"/>
      <c r="M8" s="88"/>
    </row>
    <row r="9" spans="1:13" s="1" customFormat="1" ht="21" customHeight="1" thickBot="1">
      <c r="A9" s="78"/>
      <c r="B9" s="15" t="s">
        <v>18</v>
      </c>
      <c r="C9" s="98"/>
      <c r="D9" s="98"/>
      <c r="E9" s="98"/>
      <c r="F9" s="99"/>
      <c r="G9" s="15" t="s">
        <v>14</v>
      </c>
      <c r="H9" s="21"/>
      <c r="I9" s="45" t="s">
        <v>8</v>
      </c>
      <c r="J9" s="46"/>
      <c r="K9" s="100" t="s">
        <v>8</v>
      </c>
      <c r="L9" s="101"/>
      <c r="M9" s="102"/>
    </row>
    <row r="10" spans="1:13" s="1" customFormat="1" ht="21" customHeight="1" thickTop="1">
      <c r="A10" s="78"/>
      <c r="B10" s="15" t="s">
        <v>11</v>
      </c>
      <c r="C10" s="84"/>
      <c r="D10" s="84"/>
      <c r="E10" s="84"/>
      <c r="F10" s="85"/>
      <c r="G10" s="15" t="s">
        <v>21</v>
      </c>
      <c r="H10" s="27"/>
      <c r="I10" s="47" t="s">
        <v>8</v>
      </c>
      <c r="J10" s="48"/>
      <c r="K10" s="86" t="s">
        <v>17</v>
      </c>
      <c r="L10" s="87"/>
      <c r="M10" s="88"/>
    </row>
    <row r="11" spans="1:13" s="1" customFormat="1" ht="21" customHeight="1" thickBot="1">
      <c r="A11" s="78"/>
      <c r="B11" s="16" t="s">
        <v>12</v>
      </c>
      <c r="C11" s="89"/>
      <c r="D11" s="89"/>
      <c r="E11" s="89"/>
      <c r="F11" s="90"/>
      <c r="G11" s="16" t="s">
        <v>19</v>
      </c>
      <c r="H11" s="49"/>
      <c r="I11" s="50"/>
      <c r="J11" s="51"/>
      <c r="K11" s="91" t="s">
        <v>8</v>
      </c>
      <c r="L11" s="92"/>
      <c r="M11" s="93"/>
    </row>
    <row r="12" spans="1:13" s="1" customFormat="1" ht="25.5" customHeight="1" thickTop="1">
      <c r="A12" s="78"/>
      <c r="B12" s="5" t="s">
        <v>356</v>
      </c>
      <c r="C12" s="52"/>
      <c r="D12" s="52"/>
      <c r="E12" s="52"/>
      <c r="F12" s="52"/>
      <c r="G12" s="52"/>
      <c r="H12" s="10" t="str">
        <f>C4</f>
        <v>_</v>
      </c>
      <c r="I12" s="10"/>
      <c r="J12" s="9"/>
      <c r="K12" s="6"/>
      <c r="L12" s="6"/>
      <c r="M12" s="7"/>
    </row>
    <row r="13" spans="1:13" s="63" customFormat="1" ht="38.25">
      <c r="A13" s="79"/>
      <c r="B13" s="53" t="s">
        <v>13</v>
      </c>
      <c r="C13" s="53" t="s">
        <v>4</v>
      </c>
      <c r="D13" s="54" t="s">
        <v>2</v>
      </c>
      <c r="E13" s="54" t="s">
        <v>0</v>
      </c>
      <c r="F13" s="55" t="s">
        <v>357</v>
      </c>
      <c r="G13" s="56" t="s">
        <v>358</v>
      </c>
      <c r="H13" s="57" t="s">
        <v>359</v>
      </c>
      <c r="I13" s="58" t="s">
        <v>360</v>
      </c>
      <c r="J13" s="59" t="s">
        <v>1</v>
      </c>
      <c r="K13" s="60" t="s">
        <v>3</v>
      </c>
      <c r="L13" s="61" t="s">
        <v>362</v>
      </c>
      <c r="M13" s="62" t="s">
        <v>361</v>
      </c>
    </row>
    <row r="14" spans="1:13" s="2" customFormat="1" ht="19.5" customHeight="1">
      <c r="A14" s="80"/>
      <c r="B14" s="74" t="s">
        <v>22</v>
      </c>
      <c r="C14" s="28"/>
      <c r="D14" s="24" t="str">
        <f>IF(C14&gt;=I14,H14,IF(C14=0,"",F14))</f>
        <v/>
      </c>
      <c r="E14" s="33">
        <v>6</v>
      </c>
      <c r="F14" s="70">
        <v>4.95</v>
      </c>
      <c r="G14" s="71">
        <v>12</v>
      </c>
      <c r="H14" s="65">
        <v>4.5</v>
      </c>
      <c r="I14" s="66">
        <v>12</v>
      </c>
      <c r="J14" s="74" t="s">
        <v>187</v>
      </c>
      <c r="K14" s="83" t="str">
        <f>IF(C14=0,"$ 0",(C14*D14))</f>
        <v>$ 0</v>
      </c>
      <c r="L14" s="82">
        <v>0.25</v>
      </c>
      <c r="M14" s="25" t="str">
        <f>IF(C14=0,"$ 0",(C14*D14))</f>
        <v>$ 0</v>
      </c>
    </row>
    <row r="15" spans="1:13" s="2" customFormat="1" ht="19.5" customHeight="1">
      <c r="A15" s="80"/>
      <c r="B15" s="74" t="s">
        <v>23</v>
      </c>
      <c r="C15" s="28"/>
      <c r="D15" s="24" t="str">
        <f t="shared" ref="D15:D78" si="0">IF(C15&gt;=I15,H15,IF(C15=0,"",F15))</f>
        <v/>
      </c>
      <c r="E15" s="33">
        <v>6</v>
      </c>
      <c r="F15" s="70">
        <v>4.95</v>
      </c>
      <c r="G15" s="71">
        <v>12</v>
      </c>
      <c r="H15" s="65">
        <v>4.5</v>
      </c>
      <c r="I15" s="66">
        <v>12</v>
      </c>
      <c r="J15" s="74" t="s">
        <v>188</v>
      </c>
      <c r="K15" s="83" t="str">
        <f t="shared" ref="K15:K78" si="1">IF(C15=0,"$ 0",(C15*D15))</f>
        <v>$ 0</v>
      </c>
      <c r="L15" s="82">
        <v>0.25</v>
      </c>
      <c r="M15" s="25" t="str">
        <f t="shared" ref="M15:M100" si="2">IF(C15=0,"$ 0",(C15*D15))</f>
        <v>$ 0</v>
      </c>
    </row>
    <row r="16" spans="1:13" s="2" customFormat="1" ht="19.5" customHeight="1">
      <c r="A16" s="80"/>
      <c r="B16" s="74" t="s">
        <v>24</v>
      </c>
      <c r="C16" s="28"/>
      <c r="D16" s="24" t="str">
        <f t="shared" si="0"/>
        <v/>
      </c>
      <c r="E16" s="33">
        <v>6</v>
      </c>
      <c r="F16" s="70">
        <v>4.95</v>
      </c>
      <c r="G16" s="71">
        <v>12</v>
      </c>
      <c r="H16" s="65">
        <v>4.5</v>
      </c>
      <c r="I16" s="66">
        <v>12</v>
      </c>
      <c r="J16" s="74" t="s">
        <v>189</v>
      </c>
      <c r="K16" s="83" t="str">
        <f t="shared" si="1"/>
        <v>$ 0</v>
      </c>
      <c r="L16" s="82">
        <v>0.25</v>
      </c>
      <c r="M16" s="25" t="str">
        <f t="shared" si="2"/>
        <v>$ 0</v>
      </c>
    </row>
    <row r="17" spans="1:13" s="2" customFormat="1" ht="19.5" customHeight="1">
      <c r="A17" s="80"/>
      <c r="B17" s="74" t="s">
        <v>25</v>
      </c>
      <c r="C17" s="28"/>
      <c r="D17" s="24" t="str">
        <f t="shared" si="0"/>
        <v/>
      </c>
      <c r="E17" s="33">
        <v>3.5</v>
      </c>
      <c r="F17" s="70">
        <v>2.75</v>
      </c>
      <c r="G17" s="71">
        <v>12</v>
      </c>
      <c r="H17" s="65">
        <v>2.5</v>
      </c>
      <c r="I17" s="66">
        <v>12</v>
      </c>
      <c r="J17" s="74" t="s">
        <v>190</v>
      </c>
      <c r="K17" s="83" t="str">
        <f t="shared" si="1"/>
        <v>$ 0</v>
      </c>
      <c r="L17" s="82">
        <v>0.2857142857142857</v>
      </c>
      <c r="M17" s="25" t="str">
        <f>IF(C17=0,"$ 0",(C17*D17))</f>
        <v>$ 0</v>
      </c>
    </row>
    <row r="18" spans="1:13" s="2" customFormat="1" ht="19.5" customHeight="1">
      <c r="A18" s="80"/>
      <c r="B18" s="74" t="s">
        <v>26</v>
      </c>
      <c r="C18" s="28"/>
      <c r="D18" s="24" t="str">
        <f t="shared" si="0"/>
        <v/>
      </c>
      <c r="E18" s="33">
        <v>3.5</v>
      </c>
      <c r="F18" s="70">
        <v>2.75</v>
      </c>
      <c r="G18" s="71">
        <v>12</v>
      </c>
      <c r="H18" s="65">
        <v>2.5</v>
      </c>
      <c r="I18" s="66">
        <v>12</v>
      </c>
      <c r="J18" s="74" t="s">
        <v>191</v>
      </c>
      <c r="K18" s="83" t="str">
        <f t="shared" si="1"/>
        <v>$ 0</v>
      </c>
      <c r="L18" s="82">
        <v>0.2857142857142857</v>
      </c>
      <c r="M18" s="25" t="str">
        <f>IF(C18=0,"$ 0",(C18*D18))</f>
        <v>$ 0</v>
      </c>
    </row>
    <row r="19" spans="1:13" s="2" customFormat="1" ht="19.5" customHeight="1">
      <c r="A19" s="80"/>
      <c r="B19" s="74" t="s">
        <v>27</v>
      </c>
      <c r="C19" s="28"/>
      <c r="D19" s="24" t="str">
        <f t="shared" si="0"/>
        <v/>
      </c>
      <c r="E19" s="33">
        <v>3.5</v>
      </c>
      <c r="F19" s="70">
        <v>2.75</v>
      </c>
      <c r="G19" s="71">
        <v>12</v>
      </c>
      <c r="H19" s="65">
        <v>2.5</v>
      </c>
      <c r="I19" s="66">
        <v>12</v>
      </c>
      <c r="J19" s="74" t="s">
        <v>192</v>
      </c>
      <c r="K19" s="83" t="str">
        <f t="shared" si="1"/>
        <v>$ 0</v>
      </c>
      <c r="L19" s="82">
        <v>0.2857142857142857</v>
      </c>
      <c r="M19" s="25" t="str">
        <f>IF(C19=0,"$ 0",(C19*D19))</f>
        <v>$ 0</v>
      </c>
    </row>
    <row r="20" spans="1:13" s="2" customFormat="1" ht="19.5" customHeight="1">
      <c r="A20" s="80"/>
      <c r="B20" s="74" t="s">
        <v>28</v>
      </c>
      <c r="C20" s="28"/>
      <c r="D20" s="24" t="str">
        <f t="shared" si="0"/>
        <v/>
      </c>
      <c r="E20" s="33">
        <v>3</v>
      </c>
      <c r="F20" s="70">
        <v>2.4500000000000002</v>
      </c>
      <c r="G20" s="71">
        <v>12</v>
      </c>
      <c r="H20" s="65">
        <v>2.2000000000000002</v>
      </c>
      <c r="I20" s="66">
        <v>36</v>
      </c>
      <c r="J20" s="74" t="s">
        <v>193</v>
      </c>
      <c r="K20" s="83" t="str">
        <f t="shared" si="1"/>
        <v>$ 0</v>
      </c>
      <c r="L20" s="82">
        <v>0.26666666666666661</v>
      </c>
      <c r="M20" s="25" t="str">
        <f t="shared" si="2"/>
        <v>$ 0</v>
      </c>
    </row>
    <row r="21" spans="1:13" s="2" customFormat="1" ht="19.5" customHeight="1">
      <c r="A21" s="80"/>
      <c r="B21" s="74" t="s">
        <v>29</v>
      </c>
      <c r="C21" s="28"/>
      <c r="D21" s="24" t="str">
        <f t="shared" si="0"/>
        <v/>
      </c>
      <c r="E21" s="33">
        <v>3</v>
      </c>
      <c r="F21" s="70">
        <v>2.4500000000000002</v>
      </c>
      <c r="G21" s="71">
        <v>12</v>
      </c>
      <c r="H21" s="65">
        <v>2.2000000000000002</v>
      </c>
      <c r="I21" s="66">
        <v>36</v>
      </c>
      <c r="J21" s="74" t="s">
        <v>194</v>
      </c>
      <c r="K21" s="83" t="str">
        <f t="shared" si="1"/>
        <v>$ 0</v>
      </c>
      <c r="L21" s="82">
        <v>0.26666666666666661</v>
      </c>
      <c r="M21" s="25" t="str">
        <f t="shared" ref="M21:M60" si="3">IF(C21=0,"$ 0",(C21*D21))</f>
        <v>$ 0</v>
      </c>
    </row>
    <row r="22" spans="1:13" s="2" customFormat="1" ht="19.5" customHeight="1">
      <c r="A22" s="80"/>
      <c r="B22" s="74" t="s">
        <v>30</v>
      </c>
      <c r="C22" s="28"/>
      <c r="D22" s="24" t="str">
        <f t="shared" si="0"/>
        <v/>
      </c>
      <c r="E22" s="33">
        <v>3</v>
      </c>
      <c r="F22" s="70">
        <v>2.4500000000000002</v>
      </c>
      <c r="G22" s="71">
        <v>12</v>
      </c>
      <c r="H22" s="65">
        <v>2.2000000000000002</v>
      </c>
      <c r="I22" s="66">
        <v>36</v>
      </c>
      <c r="J22" s="74" t="s">
        <v>195</v>
      </c>
      <c r="K22" s="83" t="str">
        <f t="shared" si="1"/>
        <v>$ 0</v>
      </c>
      <c r="L22" s="82">
        <v>0.26666666666666661</v>
      </c>
      <c r="M22" s="25" t="str">
        <f t="shared" si="3"/>
        <v>$ 0</v>
      </c>
    </row>
    <row r="23" spans="1:13" s="2" customFormat="1" ht="19.5" customHeight="1">
      <c r="A23" s="80"/>
      <c r="B23" s="74" t="s">
        <v>31</v>
      </c>
      <c r="C23" s="28"/>
      <c r="D23" s="24" t="str">
        <f t="shared" si="0"/>
        <v/>
      </c>
      <c r="E23" s="33">
        <v>3</v>
      </c>
      <c r="F23" s="70">
        <v>2.4500000000000002</v>
      </c>
      <c r="G23" s="71">
        <v>12</v>
      </c>
      <c r="H23" s="65">
        <v>2.2000000000000002</v>
      </c>
      <c r="I23" s="66">
        <v>36</v>
      </c>
      <c r="J23" s="74" t="s">
        <v>196</v>
      </c>
      <c r="K23" s="83" t="str">
        <f t="shared" si="1"/>
        <v>$ 0</v>
      </c>
      <c r="L23" s="82">
        <v>0.26666666666666661</v>
      </c>
      <c r="M23" s="25" t="str">
        <f t="shared" si="3"/>
        <v>$ 0</v>
      </c>
    </row>
    <row r="24" spans="1:13" s="2" customFormat="1" ht="19.5" customHeight="1">
      <c r="A24" s="80"/>
      <c r="B24" s="74" t="s">
        <v>32</v>
      </c>
      <c r="C24" s="28"/>
      <c r="D24" s="24" t="str">
        <f t="shared" si="0"/>
        <v/>
      </c>
      <c r="E24" s="33">
        <v>7</v>
      </c>
      <c r="F24" s="70">
        <v>5.5</v>
      </c>
      <c r="G24" s="71">
        <v>12</v>
      </c>
      <c r="H24" s="65">
        <v>5</v>
      </c>
      <c r="I24" s="66">
        <v>12</v>
      </c>
      <c r="J24" s="74" t="s">
        <v>197</v>
      </c>
      <c r="K24" s="83" t="str">
        <f t="shared" si="1"/>
        <v>$ 0</v>
      </c>
      <c r="L24" s="82">
        <v>0.2857142857142857</v>
      </c>
      <c r="M24" s="25" t="str">
        <f t="shared" si="3"/>
        <v>$ 0</v>
      </c>
    </row>
    <row r="25" spans="1:13" s="2" customFormat="1" ht="19.5" customHeight="1">
      <c r="A25" s="80"/>
      <c r="B25" s="74" t="s">
        <v>33</v>
      </c>
      <c r="C25" s="28"/>
      <c r="D25" s="24" t="str">
        <f t="shared" si="0"/>
        <v/>
      </c>
      <c r="E25" s="33">
        <v>7</v>
      </c>
      <c r="F25" s="70">
        <v>5.5</v>
      </c>
      <c r="G25" s="71">
        <v>12</v>
      </c>
      <c r="H25" s="65">
        <v>5</v>
      </c>
      <c r="I25" s="66">
        <v>12</v>
      </c>
      <c r="J25" s="74" t="s">
        <v>198</v>
      </c>
      <c r="K25" s="83" t="str">
        <f t="shared" si="1"/>
        <v>$ 0</v>
      </c>
      <c r="L25" s="82">
        <v>0.2857142857142857</v>
      </c>
      <c r="M25" s="25" t="str">
        <f t="shared" si="3"/>
        <v>$ 0</v>
      </c>
    </row>
    <row r="26" spans="1:13" s="2" customFormat="1" ht="19.5" customHeight="1">
      <c r="A26" s="80"/>
      <c r="B26" s="74" t="s">
        <v>34</v>
      </c>
      <c r="C26" s="28"/>
      <c r="D26" s="24" t="str">
        <f t="shared" si="0"/>
        <v/>
      </c>
      <c r="E26" s="33">
        <v>7</v>
      </c>
      <c r="F26" s="70">
        <v>5.5</v>
      </c>
      <c r="G26" s="71">
        <v>12</v>
      </c>
      <c r="H26" s="65">
        <v>5</v>
      </c>
      <c r="I26" s="66">
        <v>12</v>
      </c>
      <c r="J26" s="74" t="s">
        <v>199</v>
      </c>
      <c r="K26" s="83" t="str">
        <f t="shared" si="1"/>
        <v>$ 0</v>
      </c>
      <c r="L26" s="82">
        <v>0.2857142857142857</v>
      </c>
      <c r="M26" s="25" t="str">
        <f t="shared" si="3"/>
        <v>$ 0</v>
      </c>
    </row>
    <row r="27" spans="1:13" s="2" customFormat="1" ht="19.5" customHeight="1">
      <c r="A27" s="80"/>
      <c r="B27" s="74" t="s">
        <v>35</v>
      </c>
      <c r="C27" s="28"/>
      <c r="D27" s="24" t="str">
        <f t="shared" si="0"/>
        <v/>
      </c>
      <c r="E27" s="33">
        <v>1</v>
      </c>
      <c r="F27" s="70">
        <v>0.9</v>
      </c>
      <c r="G27" s="71">
        <v>24</v>
      </c>
      <c r="H27" s="65">
        <v>0.5</v>
      </c>
      <c r="I27" s="66">
        <v>96</v>
      </c>
      <c r="J27" s="74" t="s">
        <v>200</v>
      </c>
      <c r="K27" s="83" t="str">
        <f t="shared" si="1"/>
        <v>$ 0</v>
      </c>
      <c r="L27" s="82">
        <v>0.5</v>
      </c>
      <c r="M27" s="25" t="str">
        <f t="shared" si="3"/>
        <v>$ 0</v>
      </c>
    </row>
    <row r="28" spans="1:13" s="2" customFormat="1" ht="19.5" customHeight="1">
      <c r="A28" s="80"/>
      <c r="B28" s="74" t="s">
        <v>36</v>
      </c>
      <c r="C28" s="28"/>
      <c r="D28" s="24" t="str">
        <f t="shared" si="0"/>
        <v/>
      </c>
      <c r="E28" s="33">
        <v>5.5</v>
      </c>
      <c r="F28" s="70">
        <v>3.05</v>
      </c>
      <c r="G28" s="71">
        <v>12</v>
      </c>
      <c r="H28" s="65">
        <v>2.75</v>
      </c>
      <c r="I28" s="66">
        <v>48</v>
      </c>
      <c r="J28" s="74" t="s">
        <v>201</v>
      </c>
      <c r="K28" s="83" t="str">
        <f t="shared" si="1"/>
        <v>$ 0</v>
      </c>
      <c r="L28" s="82">
        <v>0.5</v>
      </c>
      <c r="M28" s="25" t="str">
        <f t="shared" si="3"/>
        <v>$ 0</v>
      </c>
    </row>
    <row r="29" spans="1:13" s="2" customFormat="1" ht="19.5" customHeight="1">
      <c r="A29" s="80"/>
      <c r="B29" s="74" t="s">
        <v>37</v>
      </c>
      <c r="C29" s="28"/>
      <c r="D29" s="24" t="str">
        <f t="shared" si="0"/>
        <v/>
      </c>
      <c r="E29" s="33">
        <v>7</v>
      </c>
      <c r="F29" s="70">
        <v>5.5</v>
      </c>
      <c r="G29" s="71">
        <v>12</v>
      </c>
      <c r="H29" s="65">
        <v>5</v>
      </c>
      <c r="I29" s="66">
        <v>12</v>
      </c>
      <c r="J29" s="74" t="s">
        <v>202</v>
      </c>
      <c r="K29" s="83" t="str">
        <f t="shared" si="1"/>
        <v>$ 0</v>
      </c>
      <c r="L29" s="82">
        <v>0.2857142857142857</v>
      </c>
      <c r="M29" s="25" t="str">
        <f t="shared" si="3"/>
        <v>$ 0</v>
      </c>
    </row>
    <row r="30" spans="1:13" s="2" customFormat="1" ht="19.5" customHeight="1">
      <c r="A30" s="80"/>
      <c r="B30" s="74" t="s">
        <v>38</v>
      </c>
      <c r="C30" s="28"/>
      <c r="D30" s="24" t="str">
        <f t="shared" si="0"/>
        <v/>
      </c>
      <c r="E30" s="33">
        <v>5</v>
      </c>
      <c r="F30" s="70">
        <v>3.85</v>
      </c>
      <c r="G30" s="71">
        <v>12</v>
      </c>
      <c r="H30" s="65">
        <v>3.5</v>
      </c>
      <c r="I30" s="66">
        <v>12</v>
      </c>
      <c r="J30" s="74" t="s">
        <v>203</v>
      </c>
      <c r="K30" s="83" t="str">
        <f t="shared" si="1"/>
        <v>$ 0</v>
      </c>
      <c r="L30" s="82">
        <v>0.30000000000000004</v>
      </c>
      <c r="M30" s="25" t="str">
        <f t="shared" si="3"/>
        <v>$ 0</v>
      </c>
    </row>
    <row r="31" spans="1:13" s="2" customFormat="1" ht="19.5" customHeight="1">
      <c r="A31" s="80"/>
      <c r="B31" s="74" t="s">
        <v>39</v>
      </c>
      <c r="C31" s="28"/>
      <c r="D31" s="24" t="str">
        <f t="shared" si="0"/>
        <v/>
      </c>
      <c r="E31" s="33">
        <v>16</v>
      </c>
      <c r="F31" s="70">
        <v>13.25</v>
      </c>
      <c r="G31" s="71">
        <v>12</v>
      </c>
      <c r="H31" s="65">
        <v>12</v>
      </c>
      <c r="I31" s="66">
        <v>12</v>
      </c>
      <c r="J31" s="74" t="s">
        <v>204</v>
      </c>
      <c r="K31" s="83" t="str">
        <f t="shared" si="1"/>
        <v>$ 0</v>
      </c>
      <c r="L31" s="82">
        <v>0.25</v>
      </c>
      <c r="M31" s="25" t="str">
        <f t="shared" si="3"/>
        <v>$ 0</v>
      </c>
    </row>
    <row r="32" spans="1:13" s="2" customFormat="1" ht="19.5" customHeight="1">
      <c r="A32" s="80"/>
      <c r="B32" s="74" t="s">
        <v>40</v>
      </c>
      <c r="C32" s="28"/>
      <c r="D32" s="24" t="str">
        <f t="shared" si="0"/>
        <v/>
      </c>
      <c r="E32" s="33">
        <v>4.6500000000000004</v>
      </c>
      <c r="F32" s="70">
        <v>3.85</v>
      </c>
      <c r="G32" s="71">
        <v>24</v>
      </c>
      <c r="H32" s="65">
        <v>3.5</v>
      </c>
      <c r="I32" s="66">
        <v>48</v>
      </c>
      <c r="J32" s="74" t="s">
        <v>205</v>
      </c>
      <c r="K32" s="83" t="str">
        <f t="shared" si="1"/>
        <v>$ 0</v>
      </c>
      <c r="L32" s="82">
        <v>0.24731182795698925</v>
      </c>
      <c r="M32" s="25" t="str">
        <f t="shared" si="3"/>
        <v>$ 0</v>
      </c>
    </row>
    <row r="33" spans="1:13" s="2" customFormat="1" ht="19.5" customHeight="1">
      <c r="A33" s="80"/>
      <c r="B33" s="74" t="s">
        <v>41</v>
      </c>
      <c r="C33" s="28"/>
      <c r="D33" s="24" t="str">
        <f t="shared" si="0"/>
        <v/>
      </c>
      <c r="E33" s="33">
        <v>20</v>
      </c>
      <c r="F33" s="70">
        <v>16.5</v>
      </c>
      <c r="G33" s="71">
        <v>6</v>
      </c>
      <c r="H33" s="65">
        <v>15</v>
      </c>
      <c r="I33" s="66">
        <v>6</v>
      </c>
      <c r="J33" s="74" t="s">
        <v>206</v>
      </c>
      <c r="K33" s="83" t="str">
        <f t="shared" si="1"/>
        <v>$ 0</v>
      </c>
      <c r="L33" s="82">
        <v>0.25</v>
      </c>
      <c r="M33" s="25" t="str">
        <f t="shared" si="3"/>
        <v>$ 0</v>
      </c>
    </row>
    <row r="34" spans="1:13" s="2" customFormat="1" ht="19.5" customHeight="1">
      <c r="A34" s="80"/>
      <c r="B34" s="74" t="s">
        <v>42</v>
      </c>
      <c r="C34" s="28"/>
      <c r="D34" s="24" t="str">
        <f t="shared" si="0"/>
        <v/>
      </c>
      <c r="E34" s="33">
        <v>13.5</v>
      </c>
      <c r="F34" s="70">
        <v>11</v>
      </c>
      <c r="G34" s="71">
        <v>12</v>
      </c>
      <c r="H34" s="65">
        <v>10</v>
      </c>
      <c r="I34" s="66">
        <v>24</v>
      </c>
      <c r="J34" s="74" t="s">
        <v>207</v>
      </c>
      <c r="K34" s="83" t="str">
        <f t="shared" si="1"/>
        <v>$ 0</v>
      </c>
      <c r="L34" s="82">
        <v>0.2592592592592593</v>
      </c>
      <c r="M34" s="25" t="str">
        <f t="shared" si="3"/>
        <v>$ 0</v>
      </c>
    </row>
    <row r="35" spans="1:13" s="2" customFormat="1" ht="19.5" customHeight="1">
      <c r="A35" s="80"/>
      <c r="B35" s="74" t="s">
        <v>43</v>
      </c>
      <c r="C35" s="28"/>
      <c r="D35" s="24" t="str">
        <f t="shared" si="0"/>
        <v/>
      </c>
      <c r="E35" s="33">
        <v>7</v>
      </c>
      <c r="F35" s="70">
        <v>5.5</v>
      </c>
      <c r="G35" s="71">
        <v>12</v>
      </c>
      <c r="H35" s="65">
        <v>5</v>
      </c>
      <c r="I35" s="66">
        <v>12</v>
      </c>
      <c r="J35" s="74" t="s">
        <v>208</v>
      </c>
      <c r="K35" s="83" t="str">
        <f t="shared" si="1"/>
        <v>$ 0</v>
      </c>
      <c r="L35" s="82">
        <v>0.2857142857142857</v>
      </c>
      <c r="M35" s="25" t="str">
        <f t="shared" si="3"/>
        <v>$ 0</v>
      </c>
    </row>
    <row r="36" spans="1:13" s="2" customFormat="1" ht="19.5" customHeight="1">
      <c r="A36" s="80"/>
      <c r="B36" s="74" t="s">
        <v>44</v>
      </c>
      <c r="C36" s="28"/>
      <c r="D36" s="24" t="str">
        <f t="shared" si="0"/>
        <v/>
      </c>
      <c r="E36" s="33">
        <v>4.5</v>
      </c>
      <c r="F36" s="70">
        <v>3.6</v>
      </c>
      <c r="G36" s="71">
        <v>12</v>
      </c>
      <c r="H36" s="65">
        <v>3.55</v>
      </c>
      <c r="I36" s="66">
        <v>12</v>
      </c>
      <c r="J36" s="74" t="s">
        <v>209</v>
      </c>
      <c r="K36" s="83" t="str">
        <f t="shared" si="1"/>
        <v>$ 0</v>
      </c>
      <c r="L36" s="82">
        <v>0.21111111111111114</v>
      </c>
      <c r="M36" s="25" t="str">
        <f t="shared" si="3"/>
        <v>$ 0</v>
      </c>
    </row>
    <row r="37" spans="1:13" s="2" customFormat="1" ht="19.5" customHeight="1">
      <c r="A37" s="80"/>
      <c r="B37" s="74" t="s">
        <v>45</v>
      </c>
      <c r="C37" s="28"/>
      <c r="D37" s="24" t="str">
        <f t="shared" si="0"/>
        <v/>
      </c>
      <c r="E37" s="33">
        <v>1</v>
      </c>
      <c r="F37" s="70">
        <v>0.85</v>
      </c>
      <c r="G37" s="71">
        <v>48</v>
      </c>
      <c r="H37" s="65">
        <v>0.75</v>
      </c>
      <c r="I37" s="66">
        <v>48</v>
      </c>
      <c r="J37" s="74" t="s">
        <v>210</v>
      </c>
      <c r="K37" s="83" t="str">
        <f t="shared" si="1"/>
        <v>$ 0</v>
      </c>
      <c r="L37" s="82">
        <v>0.25</v>
      </c>
      <c r="M37" s="25" t="str">
        <f t="shared" si="3"/>
        <v>$ 0</v>
      </c>
    </row>
    <row r="38" spans="1:13" s="2" customFormat="1" ht="19.5" customHeight="1">
      <c r="A38" s="80"/>
      <c r="B38" s="74" t="s">
        <v>46</v>
      </c>
      <c r="C38" s="28"/>
      <c r="D38" s="24" t="str">
        <f t="shared" si="0"/>
        <v/>
      </c>
      <c r="E38" s="33">
        <v>8</v>
      </c>
      <c r="F38" s="70">
        <v>6.6</v>
      </c>
      <c r="G38" s="71">
        <v>6</v>
      </c>
      <c r="H38" s="65">
        <v>6</v>
      </c>
      <c r="I38" s="66">
        <v>6</v>
      </c>
      <c r="J38" s="74" t="s">
        <v>211</v>
      </c>
      <c r="K38" s="83" t="str">
        <f t="shared" si="1"/>
        <v>$ 0</v>
      </c>
      <c r="L38" s="82">
        <v>0.25</v>
      </c>
      <c r="M38" s="25" t="str">
        <f t="shared" si="3"/>
        <v>$ 0</v>
      </c>
    </row>
    <row r="39" spans="1:13" s="2" customFormat="1" ht="19.5" customHeight="1">
      <c r="A39" s="80"/>
      <c r="B39" s="74" t="s">
        <v>47</v>
      </c>
      <c r="C39" s="28"/>
      <c r="D39" s="24" t="str">
        <f t="shared" si="0"/>
        <v/>
      </c>
      <c r="E39" s="33">
        <v>5.5</v>
      </c>
      <c r="F39" s="70">
        <v>4.4000000000000004</v>
      </c>
      <c r="G39" s="71">
        <v>12</v>
      </c>
      <c r="H39" s="65">
        <v>4</v>
      </c>
      <c r="I39" s="66">
        <v>24</v>
      </c>
      <c r="J39" s="74" t="s">
        <v>212</v>
      </c>
      <c r="K39" s="83" t="str">
        <f t="shared" si="1"/>
        <v>$ 0</v>
      </c>
      <c r="L39" s="82">
        <v>0.27272727272727271</v>
      </c>
      <c r="M39" s="25" t="str">
        <f t="shared" si="3"/>
        <v>$ 0</v>
      </c>
    </row>
    <row r="40" spans="1:13" s="2" customFormat="1" ht="19.5" customHeight="1">
      <c r="A40" s="80"/>
      <c r="B40" s="74" t="s">
        <v>48</v>
      </c>
      <c r="C40" s="28"/>
      <c r="D40" s="24" t="str">
        <f t="shared" si="0"/>
        <v/>
      </c>
      <c r="E40" s="33">
        <v>6.5</v>
      </c>
      <c r="F40" s="70">
        <v>5.25</v>
      </c>
      <c r="G40" s="71">
        <v>12</v>
      </c>
      <c r="H40" s="65">
        <v>4.75</v>
      </c>
      <c r="I40" s="66">
        <v>24</v>
      </c>
      <c r="J40" s="74" t="s">
        <v>213</v>
      </c>
      <c r="K40" s="83" t="str">
        <f t="shared" si="1"/>
        <v>$ 0</v>
      </c>
      <c r="L40" s="82">
        <v>0.26923076923076927</v>
      </c>
      <c r="M40" s="25" t="str">
        <f t="shared" si="3"/>
        <v>$ 0</v>
      </c>
    </row>
    <row r="41" spans="1:13" s="2" customFormat="1" ht="19.5" customHeight="1">
      <c r="A41" s="80"/>
      <c r="B41" s="74" t="s">
        <v>49</v>
      </c>
      <c r="C41" s="28"/>
      <c r="D41" s="24" t="str">
        <f t="shared" si="0"/>
        <v/>
      </c>
      <c r="E41" s="33">
        <v>6</v>
      </c>
      <c r="F41" s="70">
        <v>4.95</v>
      </c>
      <c r="G41" s="71">
        <v>12</v>
      </c>
      <c r="H41" s="65">
        <v>4.5</v>
      </c>
      <c r="I41" s="66">
        <v>12</v>
      </c>
      <c r="J41" s="74" t="s">
        <v>214</v>
      </c>
      <c r="K41" s="83" t="str">
        <f t="shared" si="1"/>
        <v>$ 0</v>
      </c>
      <c r="L41" s="82">
        <v>0.25</v>
      </c>
      <c r="M41" s="25" t="str">
        <f t="shared" si="3"/>
        <v>$ 0</v>
      </c>
    </row>
    <row r="42" spans="1:13" s="2" customFormat="1" ht="19.5" customHeight="1">
      <c r="A42" s="80"/>
      <c r="B42" s="74" t="s">
        <v>50</v>
      </c>
      <c r="C42" s="28"/>
      <c r="D42" s="24" t="str">
        <f t="shared" si="0"/>
        <v/>
      </c>
      <c r="E42" s="33">
        <v>7</v>
      </c>
      <c r="F42" s="70">
        <v>5.5</v>
      </c>
      <c r="G42" s="71">
        <v>12</v>
      </c>
      <c r="H42" s="65">
        <v>5</v>
      </c>
      <c r="I42" s="66">
        <v>12</v>
      </c>
      <c r="J42" s="74" t="s">
        <v>215</v>
      </c>
      <c r="K42" s="83" t="str">
        <f t="shared" si="1"/>
        <v>$ 0</v>
      </c>
      <c r="L42" s="82">
        <v>0.2857142857142857</v>
      </c>
      <c r="M42" s="25" t="str">
        <f t="shared" si="3"/>
        <v>$ 0</v>
      </c>
    </row>
    <row r="43" spans="1:13" s="2" customFormat="1" ht="19.5" customHeight="1">
      <c r="A43" s="80"/>
      <c r="B43" s="74" t="s">
        <v>51</v>
      </c>
      <c r="C43" s="28"/>
      <c r="D43" s="24" t="str">
        <f t="shared" si="0"/>
        <v/>
      </c>
      <c r="E43" s="33">
        <v>5.5</v>
      </c>
      <c r="F43" s="70">
        <v>4.4000000000000004</v>
      </c>
      <c r="G43" s="71">
        <v>12</v>
      </c>
      <c r="H43" s="65">
        <v>4</v>
      </c>
      <c r="I43" s="66">
        <v>12</v>
      </c>
      <c r="J43" s="74" t="s">
        <v>216</v>
      </c>
      <c r="K43" s="83" t="str">
        <f t="shared" si="1"/>
        <v>$ 0</v>
      </c>
      <c r="L43" s="82">
        <v>0.27272727272727271</v>
      </c>
      <c r="M43" s="25" t="str">
        <f t="shared" si="3"/>
        <v>$ 0</v>
      </c>
    </row>
    <row r="44" spans="1:13" s="2" customFormat="1" ht="19.5" customHeight="1">
      <c r="A44" s="80"/>
      <c r="B44" s="74" t="s">
        <v>52</v>
      </c>
      <c r="C44" s="28"/>
      <c r="D44" s="24" t="str">
        <f t="shared" si="0"/>
        <v/>
      </c>
      <c r="E44" s="33">
        <v>6</v>
      </c>
      <c r="F44" s="70">
        <v>4.95</v>
      </c>
      <c r="G44" s="71">
        <v>12</v>
      </c>
      <c r="H44" s="65">
        <v>4.5</v>
      </c>
      <c r="I44" s="66">
        <v>12</v>
      </c>
      <c r="J44" s="74" t="s">
        <v>217</v>
      </c>
      <c r="K44" s="83" t="str">
        <f t="shared" si="1"/>
        <v>$ 0</v>
      </c>
      <c r="L44" s="82">
        <v>0.25</v>
      </c>
      <c r="M44" s="25" t="str">
        <f t="shared" si="3"/>
        <v>$ 0</v>
      </c>
    </row>
    <row r="45" spans="1:13" s="2" customFormat="1" ht="19.5" customHeight="1">
      <c r="A45" s="80"/>
      <c r="B45" s="74" t="s">
        <v>53</v>
      </c>
      <c r="C45" s="28"/>
      <c r="D45" s="24" t="str">
        <f t="shared" si="0"/>
        <v/>
      </c>
      <c r="E45" s="33">
        <v>6</v>
      </c>
      <c r="F45" s="70">
        <v>4.95</v>
      </c>
      <c r="G45" s="71">
        <v>12</v>
      </c>
      <c r="H45" s="65">
        <v>4.5</v>
      </c>
      <c r="I45" s="66">
        <v>12</v>
      </c>
      <c r="J45" s="74" t="s">
        <v>218</v>
      </c>
      <c r="K45" s="83" t="str">
        <f t="shared" si="1"/>
        <v>$ 0</v>
      </c>
      <c r="L45" s="82">
        <v>0.25</v>
      </c>
      <c r="M45" s="25" t="str">
        <f t="shared" si="3"/>
        <v>$ 0</v>
      </c>
    </row>
    <row r="46" spans="1:13" s="2" customFormat="1" ht="19.5" customHeight="1">
      <c r="A46" s="80"/>
      <c r="B46" s="74" t="s">
        <v>54</v>
      </c>
      <c r="C46" s="28"/>
      <c r="D46" s="24" t="str">
        <f t="shared" si="0"/>
        <v/>
      </c>
      <c r="E46" s="33">
        <v>6</v>
      </c>
      <c r="F46" s="70">
        <v>4.95</v>
      </c>
      <c r="G46" s="71">
        <v>12</v>
      </c>
      <c r="H46" s="65">
        <v>4.5</v>
      </c>
      <c r="I46" s="66">
        <v>12</v>
      </c>
      <c r="J46" s="74" t="s">
        <v>219</v>
      </c>
      <c r="K46" s="83" t="str">
        <f t="shared" si="1"/>
        <v>$ 0</v>
      </c>
      <c r="L46" s="82">
        <v>0.25</v>
      </c>
      <c r="M46" s="25" t="str">
        <f t="shared" si="3"/>
        <v>$ 0</v>
      </c>
    </row>
    <row r="47" spans="1:13" s="2" customFormat="1" ht="19.5" customHeight="1">
      <c r="A47" s="80"/>
      <c r="B47" s="74" t="s">
        <v>55</v>
      </c>
      <c r="C47" s="28"/>
      <c r="D47" s="24" t="str">
        <f t="shared" si="0"/>
        <v/>
      </c>
      <c r="E47" s="33">
        <v>6</v>
      </c>
      <c r="F47" s="70">
        <v>4.95</v>
      </c>
      <c r="G47" s="71">
        <v>12</v>
      </c>
      <c r="H47" s="65">
        <v>4.5</v>
      </c>
      <c r="I47" s="66">
        <v>12</v>
      </c>
      <c r="J47" s="74" t="s">
        <v>220</v>
      </c>
      <c r="K47" s="83" t="str">
        <f t="shared" si="1"/>
        <v>$ 0</v>
      </c>
      <c r="L47" s="82">
        <v>0.25</v>
      </c>
      <c r="M47" s="25" t="str">
        <f t="shared" si="3"/>
        <v>$ 0</v>
      </c>
    </row>
    <row r="48" spans="1:13" s="2" customFormat="1" ht="19.5" customHeight="1">
      <c r="A48" s="80"/>
      <c r="B48" s="74" t="s">
        <v>56</v>
      </c>
      <c r="C48" s="28"/>
      <c r="D48" s="24" t="str">
        <f t="shared" si="0"/>
        <v/>
      </c>
      <c r="E48" s="33">
        <v>26.5</v>
      </c>
      <c r="F48" s="70">
        <v>22</v>
      </c>
      <c r="G48" s="71">
        <v>6</v>
      </c>
      <c r="H48" s="65">
        <v>20</v>
      </c>
      <c r="I48" s="66">
        <v>6</v>
      </c>
      <c r="J48" s="74" t="s">
        <v>221</v>
      </c>
      <c r="K48" s="83" t="str">
        <f t="shared" si="1"/>
        <v>$ 0</v>
      </c>
      <c r="L48" s="82">
        <v>0.24528301886792447</v>
      </c>
      <c r="M48" s="25" t="str">
        <f t="shared" si="3"/>
        <v>$ 0</v>
      </c>
    </row>
    <row r="49" spans="1:13" s="2" customFormat="1" ht="19.5" customHeight="1">
      <c r="A49" s="80"/>
      <c r="B49" s="74" t="s">
        <v>57</v>
      </c>
      <c r="C49" s="28"/>
      <c r="D49" s="24" t="str">
        <f t="shared" si="0"/>
        <v/>
      </c>
      <c r="E49" s="33">
        <v>9.5</v>
      </c>
      <c r="F49" s="70">
        <v>7.7</v>
      </c>
      <c r="G49" s="71">
        <v>6</v>
      </c>
      <c r="H49" s="65">
        <v>7</v>
      </c>
      <c r="I49" s="66">
        <v>6</v>
      </c>
      <c r="J49" s="74" t="s">
        <v>222</v>
      </c>
      <c r="K49" s="83" t="str">
        <f t="shared" si="1"/>
        <v>$ 0</v>
      </c>
      <c r="L49" s="82">
        <v>0.26315789473684215</v>
      </c>
      <c r="M49" s="25" t="str">
        <f t="shared" si="3"/>
        <v>$ 0</v>
      </c>
    </row>
    <row r="50" spans="1:13" s="2" customFormat="1" ht="19.5" customHeight="1">
      <c r="A50" s="80"/>
      <c r="B50" s="74" t="s">
        <v>58</v>
      </c>
      <c r="C50" s="28"/>
      <c r="D50" s="24" t="str">
        <f t="shared" si="0"/>
        <v/>
      </c>
      <c r="E50" s="33">
        <v>13.5</v>
      </c>
      <c r="F50" s="70">
        <v>11</v>
      </c>
      <c r="G50" s="71">
        <v>6</v>
      </c>
      <c r="H50" s="65">
        <v>10</v>
      </c>
      <c r="I50" s="66">
        <v>6</v>
      </c>
      <c r="J50" s="74" t="s">
        <v>223</v>
      </c>
      <c r="K50" s="83" t="str">
        <f t="shared" si="1"/>
        <v>$ 0</v>
      </c>
      <c r="L50" s="82">
        <v>0.2592592592592593</v>
      </c>
      <c r="M50" s="25" t="str">
        <f t="shared" si="3"/>
        <v>$ 0</v>
      </c>
    </row>
    <row r="51" spans="1:13" s="2" customFormat="1" ht="19.5" customHeight="1">
      <c r="A51" s="80"/>
      <c r="B51" s="74" t="s">
        <v>59</v>
      </c>
      <c r="C51" s="28"/>
      <c r="D51" s="24" t="str">
        <f t="shared" si="0"/>
        <v/>
      </c>
      <c r="E51" s="33">
        <v>12</v>
      </c>
      <c r="F51" s="70">
        <v>10</v>
      </c>
      <c r="G51" s="71">
        <v>6</v>
      </c>
      <c r="H51" s="65">
        <v>9</v>
      </c>
      <c r="I51" s="66">
        <v>6</v>
      </c>
      <c r="J51" s="74" t="s">
        <v>224</v>
      </c>
      <c r="K51" s="83" t="str">
        <f t="shared" si="1"/>
        <v>$ 0</v>
      </c>
      <c r="L51" s="82">
        <v>0.25</v>
      </c>
      <c r="M51" s="25" t="str">
        <f t="shared" si="3"/>
        <v>$ 0</v>
      </c>
    </row>
    <row r="52" spans="1:13" s="2" customFormat="1" ht="19.5" customHeight="1">
      <c r="A52" s="80"/>
      <c r="B52" s="74" t="s">
        <v>60</v>
      </c>
      <c r="C52" s="28"/>
      <c r="D52" s="24" t="str">
        <f t="shared" si="0"/>
        <v/>
      </c>
      <c r="E52" s="33">
        <v>11</v>
      </c>
      <c r="F52" s="70">
        <v>8.8000000000000007</v>
      </c>
      <c r="G52" s="71">
        <v>12</v>
      </c>
      <c r="H52" s="65">
        <v>8</v>
      </c>
      <c r="I52" s="66">
        <v>12</v>
      </c>
      <c r="J52" s="74" t="s">
        <v>225</v>
      </c>
      <c r="K52" s="83" t="str">
        <f t="shared" si="1"/>
        <v>$ 0</v>
      </c>
      <c r="L52" s="82">
        <v>0.27272727272727271</v>
      </c>
      <c r="M52" s="25" t="str">
        <f t="shared" si="3"/>
        <v>$ 0</v>
      </c>
    </row>
    <row r="53" spans="1:13" s="2" customFormat="1" ht="19.5" customHeight="1">
      <c r="A53" s="80"/>
      <c r="B53" s="74" t="s">
        <v>61</v>
      </c>
      <c r="C53" s="28"/>
      <c r="D53" s="24" t="str">
        <f t="shared" si="0"/>
        <v/>
      </c>
      <c r="E53" s="33">
        <v>4</v>
      </c>
      <c r="F53" s="70">
        <v>3.05</v>
      </c>
      <c r="G53" s="71">
        <v>24</v>
      </c>
      <c r="H53" s="65">
        <v>2.75</v>
      </c>
      <c r="I53" s="66">
        <v>24</v>
      </c>
      <c r="J53" s="74" t="s">
        <v>226</v>
      </c>
      <c r="K53" s="83" t="str">
        <f t="shared" si="1"/>
        <v>$ 0</v>
      </c>
      <c r="L53" s="82">
        <v>0.3125</v>
      </c>
      <c r="M53" s="25" t="str">
        <f t="shared" si="3"/>
        <v>$ 0</v>
      </c>
    </row>
    <row r="54" spans="1:13" s="2" customFormat="1" ht="19.5" customHeight="1">
      <c r="A54" s="80"/>
      <c r="B54" s="74" t="s">
        <v>62</v>
      </c>
      <c r="C54" s="28"/>
      <c r="D54" s="24" t="str">
        <f t="shared" si="0"/>
        <v/>
      </c>
      <c r="E54" s="33">
        <v>5.5</v>
      </c>
      <c r="F54" s="70">
        <v>4.4000000000000004</v>
      </c>
      <c r="G54" s="71">
        <v>12</v>
      </c>
      <c r="H54" s="65">
        <v>4</v>
      </c>
      <c r="I54" s="66">
        <v>12</v>
      </c>
      <c r="J54" s="74" t="s">
        <v>227</v>
      </c>
      <c r="K54" s="83" t="str">
        <f t="shared" si="1"/>
        <v>$ 0</v>
      </c>
      <c r="L54" s="82">
        <v>0.27272727272727271</v>
      </c>
      <c r="M54" s="25" t="str">
        <f t="shared" si="3"/>
        <v>$ 0</v>
      </c>
    </row>
    <row r="55" spans="1:13" s="2" customFormat="1" ht="19.5" customHeight="1">
      <c r="A55" s="80"/>
      <c r="B55" s="74" t="s">
        <v>63</v>
      </c>
      <c r="C55" s="28"/>
      <c r="D55" s="24" t="str">
        <f t="shared" si="0"/>
        <v/>
      </c>
      <c r="E55" s="33">
        <v>29</v>
      </c>
      <c r="F55" s="70">
        <v>24</v>
      </c>
      <c r="G55" s="71">
        <v>4</v>
      </c>
      <c r="H55" s="65">
        <v>22</v>
      </c>
      <c r="I55" s="66">
        <v>4</v>
      </c>
      <c r="J55" s="74" t="s">
        <v>228</v>
      </c>
      <c r="K55" s="83" t="str">
        <f t="shared" si="1"/>
        <v>$ 0</v>
      </c>
      <c r="L55" s="82">
        <v>0.24137931034482762</v>
      </c>
      <c r="M55" s="25" t="str">
        <f t="shared" si="3"/>
        <v>$ 0</v>
      </c>
    </row>
    <row r="56" spans="1:13" s="2" customFormat="1" ht="19.5" customHeight="1">
      <c r="A56" s="80"/>
      <c r="B56" s="74" t="s">
        <v>64</v>
      </c>
      <c r="C56" s="28"/>
      <c r="D56" s="24" t="str">
        <f t="shared" si="0"/>
        <v/>
      </c>
      <c r="E56" s="33">
        <v>58</v>
      </c>
      <c r="F56" s="70">
        <v>48</v>
      </c>
      <c r="G56" s="71">
        <v>3</v>
      </c>
      <c r="H56" s="65">
        <v>44</v>
      </c>
      <c r="I56" s="66">
        <v>3</v>
      </c>
      <c r="J56" s="74" t="s">
        <v>229</v>
      </c>
      <c r="K56" s="83" t="str">
        <f t="shared" si="1"/>
        <v>$ 0</v>
      </c>
      <c r="L56" s="82">
        <v>0.24137931034482762</v>
      </c>
      <c r="M56" s="25" t="str">
        <f t="shared" si="3"/>
        <v>$ 0</v>
      </c>
    </row>
    <row r="57" spans="1:13" s="2" customFormat="1" ht="19.5" customHeight="1">
      <c r="A57" s="80"/>
      <c r="B57" s="74" t="s">
        <v>65</v>
      </c>
      <c r="C57" s="28"/>
      <c r="D57" s="24" t="str">
        <f t="shared" si="0"/>
        <v/>
      </c>
      <c r="E57" s="33">
        <v>100</v>
      </c>
      <c r="F57" s="70">
        <v>82.5</v>
      </c>
      <c r="G57" s="71">
        <v>2</v>
      </c>
      <c r="H57" s="65">
        <v>75</v>
      </c>
      <c r="I57" s="66">
        <v>2</v>
      </c>
      <c r="J57" s="74" t="s">
        <v>230</v>
      </c>
      <c r="K57" s="83" t="str">
        <f t="shared" si="1"/>
        <v>$ 0</v>
      </c>
      <c r="L57" s="82">
        <v>0.25</v>
      </c>
      <c r="M57" s="25" t="str">
        <f t="shared" si="3"/>
        <v>$ 0</v>
      </c>
    </row>
    <row r="58" spans="1:13" s="2" customFormat="1" ht="19.5" customHeight="1">
      <c r="A58" s="80"/>
      <c r="B58" s="74" t="s">
        <v>66</v>
      </c>
      <c r="C58" s="28"/>
      <c r="D58" s="24" t="str">
        <f t="shared" si="0"/>
        <v/>
      </c>
      <c r="E58" s="33">
        <v>100</v>
      </c>
      <c r="F58" s="70">
        <v>82.5</v>
      </c>
      <c r="G58" s="71">
        <v>2</v>
      </c>
      <c r="H58" s="65">
        <v>75</v>
      </c>
      <c r="I58" s="66">
        <v>2</v>
      </c>
      <c r="J58" s="74" t="s">
        <v>231</v>
      </c>
      <c r="K58" s="83" t="str">
        <f t="shared" si="1"/>
        <v>$ 0</v>
      </c>
      <c r="L58" s="82">
        <v>0.25</v>
      </c>
      <c r="M58" s="25" t="str">
        <f t="shared" si="3"/>
        <v>$ 0</v>
      </c>
    </row>
    <row r="59" spans="1:13" s="2" customFormat="1" ht="19.5" customHeight="1">
      <c r="A59" s="80"/>
      <c r="B59" s="74" t="s">
        <v>67</v>
      </c>
      <c r="C59" s="28"/>
      <c r="D59" s="24" t="str">
        <f t="shared" si="0"/>
        <v/>
      </c>
      <c r="E59" s="33">
        <v>120</v>
      </c>
      <c r="F59" s="70">
        <v>99</v>
      </c>
      <c r="G59" s="71">
        <v>1</v>
      </c>
      <c r="H59" s="65">
        <v>90</v>
      </c>
      <c r="I59" s="66">
        <v>1</v>
      </c>
      <c r="J59" s="74" t="s">
        <v>232</v>
      </c>
      <c r="K59" s="83" t="str">
        <f t="shared" si="1"/>
        <v>$ 0</v>
      </c>
      <c r="L59" s="82">
        <v>0.25</v>
      </c>
      <c r="M59" s="25" t="str">
        <f t="shared" si="3"/>
        <v>$ 0</v>
      </c>
    </row>
    <row r="60" spans="1:13" s="2" customFormat="1" ht="19.5" customHeight="1">
      <c r="A60" s="80"/>
      <c r="B60" s="74" t="s">
        <v>68</v>
      </c>
      <c r="C60" s="28"/>
      <c r="D60" s="24" t="str">
        <f t="shared" si="0"/>
        <v/>
      </c>
      <c r="E60" s="33">
        <v>120</v>
      </c>
      <c r="F60" s="70">
        <v>99</v>
      </c>
      <c r="G60" s="71">
        <v>1</v>
      </c>
      <c r="H60" s="65">
        <v>90</v>
      </c>
      <c r="I60" s="66">
        <v>2</v>
      </c>
      <c r="J60" s="74" t="s">
        <v>233</v>
      </c>
      <c r="K60" s="83" t="str">
        <f t="shared" si="1"/>
        <v>$ 0</v>
      </c>
      <c r="L60" s="82">
        <v>0.25</v>
      </c>
      <c r="M60" s="25" t="str">
        <f t="shared" si="3"/>
        <v>$ 0</v>
      </c>
    </row>
    <row r="61" spans="1:13" s="2" customFormat="1" ht="19.5" customHeight="1">
      <c r="A61" s="80"/>
      <c r="B61" s="74" t="s">
        <v>69</v>
      </c>
      <c r="C61" s="28"/>
      <c r="D61" s="24" t="str">
        <f t="shared" si="0"/>
        <v/>
      </c>
      <c r="E61" s="33">
        <v>165</v>
      </c>
      <c r="F61" s="70">
        <v>137.5</v>
      </c>
      <c r="G61" s="71">
        <v>2</v>
      </c>
      <c r="H61" s="65">
        <v>125</v>
      </c>
      <c r="I61" s="66">
        <v>2</v>
      </c>
      <c r="J61" s="74" t="s">
        <v>234</v>
      </c>
      <c r="K61" s="83" t="str">
        <f t="shared" si="1"/>
        <v>$ 0</v>
      </c>
      <c r="L61" s="82">
        <v>0.24242424242424243</v>
      </c>
      <c r="M61" s="25" t="str">
        <f t="shared" ref="M61:M97" si="4">IF(C61=0,"$ 0",(C61*D61))</f>
        <v>$ 0</v>
      </c>
    </row>
    <row r="62" spans="1:13" s="2" customFormat="1" ht="19.5" customHeight="1">
      <c r="A62" s="80"/>
      <c r="B62" s="74" t="s">
        <v>70</v>
      </c>
      <c r="C62" s="28"/>
      <c r="D62" s="24" t="str">
        <f t="shared" si="0"/>
        <v/>
      </c>
      <c r="E62" s="33">
        <v>10</v>
      </c>
      <c r="F62" s="70">
        <v>8.25</v>
      </c>
      <c r="G62" s="71">
        <v>12</v>
      </c>
      <c r="H62" s="65">
        <v>7.5</v>
      </c>
      <c r="I62" s="66">
        <v>12</v>
      </c>
      <c r="J62" s="74" t="s">
        <v>235</v>
      </c>
      <c r="K62" s="83" t="str">
        <f t="shared" si="1"/>
        <v>$ 0</v>
      </c>
      <c r="L62" s="82">
        <v>0.25</v>
      </c>
      <c r="M62" s="25" t="str">
        <f t="shared" si="4"/>
        <v>$ 0</v>
      </c>
    </row>
    <row r="63" spans="1:13" s="2" customFormat="1" ht="19.5" customHeight="1">
      <c r="A63" s="80"/>
      <c r="B63" s="74" t="s">
        <v>71</v>
      </c>
      <c r="C63" s="28"/>
      <c r="D63" s="24" t="str">
        <f t="shared" si="0"/>
        <v/>
      </c>
      <c r="E63" s="33">
        <v>33</v>
      </c>
      <c r="F63" s="70">
        <v>27.5</v>
      </c>
      <c r="G63" s="71">
        <v>4</v>
      </c>
      <c r="H63" s="65">
        <v>25</v>
      </c>
      <c r="I63" s="66">
        <v>4</v>
      </c>
      <c r="J63" s="74" t="s">
        <v>236</v>
      </c>
      <c r="K63" s="83" t="str">
        <f t="shared" si="1"/>
        <v>$ 0</v>
      </c>
      <c r="L63" s="82">
        <v>0.24242424242424243</v>
      </c>
      <c r="M63" s="25" t="str">
        <f t="shared" si="4"/>
        <v>$ 0</v>
      </c>
    </row>
    <row r="64" spans="1:13" s="2" customFormat="1" ht="19.5" customHeight="1">
      <c r="A64" s="80"/>
      <c r="B64" s="74" t="s">
        <v>72</v>
      </c>
      <c r="C64" s="28"/>
      <c r="D64" s="24" t="str">
        <f t="shared" si="0"/>
        <v/>
      </c>
      <c r="E64" s="33">
        <v>31.5</v>
      </c>
      <c r="F64" s="70">
        <v>26.5</v>
      </c>
      <c r="G64" s="71">
        <v>4</v>
      </c>
      <c r="H64" s="65">
        <v>24</v>
      </c>
      <c r="I64" s="66">
        <v>4</v>
      </c>
      <c r="J64" s="74" t="s">
        <v>237</v>
      </c>
      <c r="K64" s="83" t="str">
        <f t="shared" si="1"/>
        <v>$ 0</v>
      </c>
      <c r="L64" s="82">
        <v>0.23809523809523814</v>
      </c>
      <c r="M64" s="25" t="str">
        <f t="shared" si="4"/>
        <v>$ 0</v>
      </c>
    </row>
    <row r="65" spans="1:13" s="2" customFormat="1" ht="19.5" customHeight="1">
      <c r="A65" s="80"/>
      <c r="B65" s="74" t="s">
        <v>73</v>
      </c>
      <c r="C65" s="28"/>
      <c r="D65" s="24" t="str">
        <f t="shared" si="0"/>
        <v/>
      </c>
      <c r="E65" s="33">
        <v>63.5</v>
      </c>
      <c r="F65" s="70">
        <v>53</v>
      </c>
      <c r="G65" s="71">
        <v>3</v>
      </c>
      <c r="H65" s="65">
        <v>48</v>
      </c>
      <c r="I65" s="66">
        <v>3</v>
      </c>
      <c r="J65" s="74" t="s">
        <v>238</v>
      </c>
      <c r="K65" s="83" t="str">
        <f t="shared" si="1"/>
        <v>$ 0</v>
      </c>
      <c r="L65" s="82">
        <v>0.24409448818897639</v>
      </c>
      <c r="M65" s="25" t="str">
        <f t="shared" si="4"/>
        <v>$ 0</v>
      </c>
    </row>
    <row r="66" spans="1:13" s="2" customFormat="1" ht="19.5" customHeight="1">
      <c r="A66" s="80"/>
      <c r="B66" s="74" t="s">
        <v>74</v>
      </c>
      <c r="C66" s="28"/>
      <c r="D66" s="24" t="str">
        <f t="shared" si="0"/>
        <v/>
      </c>
      <c r="E66" s="33">
        <v>105</v>
      </c>
      <c r="F66" s="70">
        <v>86</v>
      </c>
      <c r="G66" s="71">
        <v>2</v>
      </c>
      <c r="H66" s="65">
        <v>78</v>
      </c>
      <c r="I66" s="66">
        <v>2</v>
      </c>
      <c r="J66" s="74" t="s">
        <v>239</v>
      </c>
      <c r="K66" s="83" t="str">
        <f t="shared" si="1"/>
        <v>$ 0</v>
      </c>
      <c r="L66" s="82">
        <v>0.25714285714285712</v>
      </c>
      <c r="M66" s="25" t="str">
        <f t="shared" si="4"/>
        <v>$ 0</v>
      </c>
    </row>
    <row r="67" spans="1:13" s="2" customFormat="1" ht="19.5" customHeight="1">
      <c r="A67" s="80"/>
      <c r="B67" s="74" t="s">
        <v>75</v>
      </c>
      <c r="C67" s="28"/>
      <c r="D67" s="24" t="str">
        <f t="shared" si="0"/>
        <v/>
      </c>
      <c r="E67" s="33">
        <v>105</v>
      </c>
      <c r="F67" s="70">
        <v>86</v>
      </c>
      <c r="G67" s="71">
        <v>2</v>
      </c>
      <c r="H67" s="65">
        <v>78</v>
      </c>
      <c r="I67" s="66">
        <v>2</v>
      </c>
      <c r="J67" s="74" t="s">
        <v>240</v>
      </c>
      <c r="K67" s="83" t="str">
        <f t="shared" si="1"/>
        <v>$ 0</v>
      </c>
      <c r="L67" s="82">
        <v>0.25714285714285712</v>
      </c>
      <c r="M67" s="25" t="str">
        <f t="shared" si="4"/>
        <v>$ 0</v>
      </c>
    </row>
    <row r="68" spans="1:13" s="2" customFormat="1" ht="19.5" customHeight="1">
      <c r="A68" s="80"/>
      <c r="B68" s="74" t="s">
        <v>76</v>
      </c>
      <c r="C68" s="28"/>
      <c r="D68" s="24" t="str">
        <f t="shared" si="0"/>
        <v/>
      </c>
      <c r="E68" s="33">
        <v>125.5</v>
      </c>
      <c r="F68" s="70">
        <v>104.5</v>
      </c>
      <c r="G68" s="71">
        <v>1</v>
      </c>
      <c r="H68" s="65">
        <v>95</v>
      </c>
      <c r="I68" s="66">
        <v>1</v>
      </c>
      <c r="J68" s="74" t="s">
        <v>241</v>
      </c>
      <c r="K68" s="83" t="str">
        <f t="shared" si="1"/>
        <v>$ 0</v>
      </c>
      <c r="L68" s="82">
        <v>0.24302788844621515</v>
      </c>
      <c r="M68" s="25" t="str">
        <f t="shared" si="4"/>
        <v>$ 0</v>
      </c>
    </row>
    <row r="69" spans="1:13" s="2" customFormat="1" ht="19.5" customHeight="1">
      <c r="A69" s="80"/>
      <c r="B69" s="74" t="s">
        <v>77</v>
      </c>
      <c r="C69" s="28"/>
      <c r="D69" s="24" t="str">
        <f t="shared" si="0"/>
        <v/>
      </c>
      <c r="E69" s="33">
        <v>125.5</v>
      </c>
      <c r="F69" s="70">
        <v>104.5</v>
      </c>
      <c r="G69" s="71">
        <v>2</v>
      </c>
      <c r="H69" s="65">
        <v>95</v>
      </c>
      <c r="I69" s="66">
        <v>2</v>
      </c>
      <c r="J69" s="74" t="s">
        <v>242</v>
      </c>
      <c r="K69" s="83" t="str">
        <f t="shared" si="1"/>
        <v>$ 0</v>
      </c>
      <c r="L69" s="82">
        <v>0.24302788844621515</v>
      </c>
      <c r="M69" s="25" t="str">
        <f t="shared" si="4"/>
        <v>$ 0</v>
      </c>
    </row>
    <row r="70" spans="1:13" s="2" customFormat="1" ht="19.5" customHeight="1">
      <c r="A70" s="80"/>
      <c r="B70" s="74" t="s">
        <v>78</v>
      </c>
      <c r="C70" s="28"/>
      <c r="D70" s="24" t="str">
        <f t="shared" si="0"/>
        <v/>
      </c>
      <c r="E70" s="33">
        <v>198</v>
      </c>
      <c r="F70" s="70">
        <v>165</v>
      </c>
      <c r="G70" s="71">
        <v>1</v>
      </c>
      <c r="H70" s="65">
        <v>150</v>
      </c>
      <c r="I70" s="66">
        <v>2</v>
      </c>
      <c r="J70" s="74" t="s">
        <v>243</v>
      </c>
      <c r="K70" s="83" t="str">
        <f t="shared" si="1"/>
        <v>$ 0</v>
      </c>
      <c r="L70" s="82">
        <v>0.24242424242424243</v>
      </c>
      <c r="M70" s="25" t="str">
        <f t="shared" si="4"/>
        <v>$ 0</v>
      </c>
    </row>
    <row r="71" spans="1:13" s="2" customFormat="1" ht="19.5" customHeight="1">
      <c r="A71" s="80"/>
      <c r="B71" s="74" t="s">
        <v>79</v>
      </c>
      <c r="C71" s="28"/>
      <c r="D71" s="24" t="str">
        <f t="shared" si="0"/>
        <v/>
      </c>
      <c r="E71" s="33">
        <v>38.5</v>
      </c>
      <c r="F71" s="70">
        <v>32</v>
      </c>
      <c r="G71" s="71">
        <v>4</v>
      </c>
      <c r="H71" s="65">
        <v>29</v>
      </c>
      <c r="I71" s="66">
        <v>4</v>
      </c>
      <c r="J71" s="74" t="s">
        <v>244</v>
      </c>
      <c r="K71" s="83" t="str">
        <f t="shared" si="1"/>
        <v>$ 0</v>
      </c>
      <c r="L71" s="82">
        <v>0.24675324675324672</v>
      </c>
      <c r="M71" s="25" t="str">
        <f t="shared" si="4"/>
        <v>$ 0</v>
      </c>
    </row>
    <row r="72" spans="1:13" s="2" customFormat="1" ht="19.5" customHeight="1">
      <c r="A72" s="80"/>
      <c r="B72" s="74" t="s">
        <v>80</v>
      </c>
      <c r="C72" s="28"/>
      <c r="D72" s="24" t="str">
        <f t="shared" si="0"/>
        <v/>
      </c>
      <c r="E72" s="33">
        <v>11.85</v>
      </c>
      <c r="F72" s="70">
        <v>9.9</v>
      </c>
      <c r="G72" s="71">
        <v>12</v>
      </c>
      <c r="H72" s="65">
        <v>9</v>
      </c>
      <c r="I72" s="66">
        <v>12</v>
      </c>
      <c r="J72" s="74" t="s">
        <v>245</v>
      </c>
      <c r="K72" s="83" t="str">
        <f t="shared" si="1"/>
        <v>$ 0</v>
      </c>
      <c r="L72" s="82">
        <v>0.240506329113924</v>
      </c>
      <c r="M72" s="25" t="str">
        <f t="shared" si="4"/>
        <v>$ 0</v>
      </c>
    </row>
    <row r="73" spans="1:13" s="2" customFormat="1" ht="19.5" customHeight="1">
      <c r="A73" s="80"/>
      <c r="B73" s="74" t="s">
        <v>81</v>
      </c>
      <c r="C73" s="28"/>
      <c r="D73" s="24" t="str">
        <f t="shared" si="0"/>
        <v/>
      </c>
      <c r="E73" s="33">
        <v>4.6500000000000004</v>
      </c>
      <c r="F73" s="70">
        <v>3.85</v>
      </c>
      <c r="G73" s="71">
        <v>12</v>
      </c>
      <c r="H73" s="65">
        <v>3.5</v>
      </c>
      <c r="I73" s="66">
        <v>12</v>
      </c>
      <c r="J73" s="74" t="s">
        <v>246</v>
      </c>
      <c r="K73" s="83" t="str">
        <f t="shared" si="1"/>
        <v>$ 0</v>
      </c>
      <c r="L73" s="82">
        <v>0.24731182795698925</v>
      </c>
      <c r="M73" s="25" t="str">
        <f t="shared" si="4"/>
        <v>$ 0</v>
      </c>
    </row>
    <row r="74" spans="1:13" s="2" customFormat="1" ht="19.5" customHeight="1">
      <c r="A74" s="80"/>
      <c r="B74" s="74" t="s">
        <v>82</v>
      </c>
      <c r="C74" s="28"/>
      <c r="D74" s="24" t="str">
        <f t="shared" si="0"/>
        <v/>
      </c>
      <c r="E74" s="33">
        <v>26.5</v>
      </c>
      <c r="F74" s="70">
        <v>22</v>
      </c>
      <c r="G74" s="71">
        <v>6</v>
      </c>
      <c r="H74" s="65">
        <v>20</v>
      </c>
      <c r="I74" s="66">
        <v>6</v>
      </c>
      <c r="J74" s="74" t="s">
        <v>247</v>
      </c>
      <c r="K74" s="83" t="str">
        <f t="shared" si="1"/>
        <v>$ 0</v>
      </c>
      <c r="L74" s="82">
        <v>0.24528301886792447</v>
      </c>
      <c r="M74" s="25" t="str">
        <f t="shared" si="4"/>
        <v>$ 0</v>
      </c>
    </row>
    <row r="75" spans="1:13" s="2" customFormat="1" ht="19.5" customHeight="1">
      <c r="A75" s="80"/>
      <c r="B75" s="74" t="s">
        <v>83</v>
      </c>
      <c r="C75" s="28"/>
      <c r="D75" s="24" t="str">
        <f t="shared" si="0"/>
        <v/>
      </c>
      <c r="E75" s="33">
        <v>19</v>
      </c>
      <c r="F75" s="70">
        <v>15.5</v>
      </c>
      <c r="G75" s="71">
        <v>6</v>
      </c>
      <c r="H75" s="65">
        <v>14</v>
      </c>
      <c r="I75" s="66">
        <v>6</v>
      </c>
      <c r="J75" s="74" t="s">
        <v>248</v>
      </c>
      <c r="K75" s="83" t="str">
        <f t="shared" si="1"/>
        <v>$ 0</v>
      </c>
      <c r="L75" s="82">
        <v>0.26315789473684215</v>
      </c>
      <c r="M75" s="25" t="str">
        <f t="shared" si="4"/>
        <v>$ 0</v>
      </c>
    </row>
    <row r="76" spans="1:13" s="2" customFormat="1" ht="19.5" customHeight="1">
      <c r="A76" s="80"/>
      <c r="B76" s="74" t="s">
        <v>84</v>
      </c>
      <c r="C76" s="28"/>
      <c r="D76" s="24" t="str">
        <f t="shared" si="0"/>
        <v/>
      </c>
      <c r="E76" s="33">
        <v>9.5</v>
      </c>
      <c r="F76" s="70">
        <v>8</v>
      </c>
      <c r="G76" s="71">
        <v>12</v>
      </c>
      <c r="H76" s="65">
        <v>7.25</v>
      </c>
      <c r="I76" s="66">
        <v>24</v>
      </c>
      <c r="J76" s="74" t="s">
        <v>249</v>
      </c>
      <c r="K76" s="83" t="str">
        <f t="shared" si="1"/>
        <v>$ 0</v>
      </c>
      <c r="L76" s="82">
        <v>0.23684210526315785</v>
      </c>
      <c r="M76" s="25" t="str">
        <f t="shared" si="4"/>
        <v>$ 0</v>
      </c>
    </row>
    <row r="77" spans="1:13" s="2" customFormat="1" ht="19.5" customHeight="1">
      <c r="A77" s="80"/>
      <c r="B77" s="74" t="s">
        <v>85</v>
      </c>
      <c r="C77" s="28"/>
      <c r="D77" s="24" t="str">
        <f t="shared" si="0"/>
        <v/>
      </c>
      <c r="E77" s="33">
        <v>5</v>
      </c>
      <c r="F77" s="70">
        <v>3.85</v>
      </c>
      <c r="G77" s="71">
        <v>12</v>
      </c>
      <c r="H77" s="65">
        <v>3.5</v>
      </c>
      <c r="I77" s="66">
        <v>24</v>
      </c>
      <c r="J77" s="74" t="s">
        <v>250</v>
      </c>
      <c r="K77" s="83" t="str">
        <f t="shared" si="1"/>
        <v>$ 0</v>
      </c>
      <c r="L77" s="82">
        <v>0.30000000000000004</v>
      </c>
      <c r="M77" s="25" t="str">
        <f t="shared" si="4"/>
        <v>$ 0</v>
      </c>
    </row>
    <row r="78" spans="1:13" s="2" customFormat="1" ht="19.5" customHeight="1">
      <c r="A78" s="80"/>
      <c r="B78" s="74" t="s">
        <v>86</v>
      </c>
      <c r="C78" s="28"/>
      <c r="D78" s="24" t="str">
        <f t="shared" si="0"/>
        <v/>
      </c>
      <c r="E78" s="33">
        <v>110</v>
      </c>
      <c r="F78" s="70">
        <v>90.2</v>
      </c>
      <c r="G78" s="71">
        <v>2</v>
      </c>
      <c r="H78" s="65">
        <v>82</v>
      </c>
      <c r="I78" s="66">
        <v>2</v>
      </c>
      <c r="J78" s="74" t="s">
        <v>251</v>
      </c>
      <c r="K78" s="83" t="str">
        <f t="shared" si="1"/>
        <v>$ 0</v>
      </c>
      <c r="L78" s="82">
        <v>0.25454545454545452</v>
      </c>
      <c r="M78" s="25" t="str">
        <f t="shared" si="4"/>
        <v>$ 0</v>
      </c>
    </row>
    <row r="79" spans="1:13" s="2" customFormat="1" ht="19.5" customHeight="1">
      <c r="A79" s="80"/>
      <c r="B79" s="74" t="s">
        <v>87</v>
      </c>
      <c r="C79" s="28"/>
      <c r="D79" s="24" t="str">
        <f t="shared" ref="D79:D142" si="5">IF(C79&gt;=I79,H79,IF(C79=0,"",F79))</f>
        <v/>
      </c>
      <c r="E79" s="33">
        <v>110</v>
      </c>
      <c r="F79" s="70">
        <v>90.2</v>
      </c>
      <c r="G79" s="71">
        <v>2</v>
      </c>
      <c r="H79" s="65">
        <v>82</v>
      </c>
      <c r="I79" s="66">
        <v>2</v>
      </c>
      <c r="J79" s="74" t="s">
        <v>252</v>
      </c>
      <c r="K79" s="83" t="str">
        <f t="shared" ref="K79:K142" si="6">IF(C79=0,"$ 0",(C79*D79))</f>
        <v>$ 0</v>
      </c>
      <c r="L79" s="82">
        <v>0.25454545454545452</v>
      </c>
      <c r="M79" s="25" t="str">
        <f t="shared" si="4"/>
        <v>$ 0</v>
      </c>
    </row>
    <row r="80" spans="1:13" s="2" customFormat="1" ht="19.5" customHeight="1">
      <c r="A80" s="80"/>
      <c r="B80" s="74" t="s">
        <v>88</v>
      </c>
      <c r="C80" s="28"/>
      <c r="D80" s="24" t="str">
        <f t="shared" si="5"/>
        <v/>
      </c>
      <c r="E80" s="33">
        <v>132</v>
      </c>
      <c r="F80" s="70">
        <v>110</v>
      </c>
      <c r="G80" s="71">
        <v>1</v>
      </c>
      <c r="H80" s="65">
        <v>100</v>
      </c>
      <c r="I80" s="66">
        <v>1</v>
      </c>
      <c r="J80" s="74" t="s">
        <v>253</v>
      </c>
      <c r="K80" s="83" t="str">
        <f t="shared" si="6"/>
        <v>$ 0</v>
      </c>
      <c r="L80" s="82">
        <v>0.24242424242424243</v>
      </c>
      <c r="M80" s="25" t="str">
        <f t="shared" si="4"/>
        <v>$ 0</v>
      </c>
    </row>
    <row r="81" spans="1:13" s="2" customFormat="1" ht="19.5" customHeight="1">
      <c r="A81" s="80"/>
      <c r="B81" s="74" t="s">
        <v>89</v>
      </c>
      <c r="C81" s="28"/>
      <c r="D81" s="24" t="str">
        <f t="shared" si="5"/>
        <v/>
      </c>
      <c r="E81" s="33">
        <v>132</v>
      </c>
      <c r="F81" s="70">
        <v>110</v>
      </c>
      <c r="G81" s="71">
        <v>1</v>
      </c>
      <c r="H81" s="65">
        <v>100</v>
      </c>
      <c r="I81" s="66">
        <v>2</v>
      </c>
      <c r="J81" s="74" t="s">
        <v>254</v>
      </c>
      <c r="K81" s="83" t="str">
        <f t="shared" si="6"/>
        <v>$ 0</v>
      </c>
      <c r="L81" s="82">
        <v>0.24242424242424243</v>
      </c>
      <c r="M81" s="25" t="str">
        <f t="shared" si="4"/>
        <v>$ 0</v>
      </c>
    </row>
    <row r="82" spans="1:13" s="2" customFormat="1" ht="19.5" customHeight="1">
      <c r="A82" s="80"/>
      <c r="B82" s="74" t="s">
        <v>90</v>
      </c>
      <c r="C82" s="28"/>
      <c r="D82" s="24" t="str">
        <f t="shared" si="5"/>
        <v/>
      </c>
      <c r="E82" s="33">
        <v>204</v>
      </c>
      <c r="F82" s="70">
        <v>112</v>
      </c>
      <c r="G82" s="71">
        <v>2</v>
      </c>
      <c r="H82" s="65">
        <v>102</v>
      </c>
      <c r="I82" s="66">
        <v>2</v>
      </c>
      <c r="J82" s="74" t="s">
        <v>255</v>
      </c>
      <c r="K82" s="83" t="str">
        <f t="shared" si="6"/>
        <v>$ 0</v>
      </c>
      <c r="L82" s="82">
        <v>0.5</v>
      </c>
      <c r="M82" s="25" t="str">
        <f t="shared" si="4"/>
        <v>$ 0</v>
      </c>
    </row>
    <row r="83" spans="1:13" s="2" customFormat="1" ht="19.5" customHeight="1">
      <c r="A83" s="80"/>
      <c r="B83" s="74" t="s">
        <v>91</v>
      </c>
      <c r="C83" s="28"/>
      <c r="D83" s="24" t="str">
        <f t="shared" si="5"/>
        <v/>
      </c>
      <c r="E83" s="33">
        <v>24.5</v>
      </c>
      <c r="F83" s="70">
        <v>20.5</v>
      </c>
      <c r="G83" s="71">
        <v>6</v>
      </c>
      <c r="H83" s="65">
        <v>18.5</v>
      </c>
      <c r="I83" s="66">
        <v>6</v>
      </c>
      <c r="J83" s="74" t="s">
        <v>256</v>
      </c>
      <c r="K83" s="83" t="str">
        <f t="shared" si="6"/>
        <v>$ 0</v>
      </c>
      <c r="L83" s="82">
        <v>0.24489795918367352</v>
      </c>
      <c r="M83" s="25" t="str">
        <f t="shared" si="4"/>
        <v>$ 0</v>
      </c>
    </row>
    <row r="84" spans="1:13" s="2" customFormat="1" ht="19.5" customHeight="1">
      <c r="A84" s="80"/>
      <c r="B84" s="74" t="s">
        <v>92</v>
      </c>
      <c r="C84" s="28"/>
      <c r="D84" s="24" t="str">
        <f t="shared" si="5"/>
        <v/>
      </c>
      <c r="E84" s="33">
        <v>26.4</v>
      </c>
      <c r="F84" s="70">
        <v>22</v>
      </c>
      <c r="G84" s="71">
        <v>6</v>
      </c>
      <c r="H84" s="65">
        <v>20</v>
      </c>
      <c r="I84" s="66">
        <v>6</v>
      </c>
      <c r="J84" s="74" t="s">
        <v>257</v>
      </c>
      <c r="K84" s="83" t="str">
        <f t="shared" si="6"/>
        <v>$ 0</v>
      </c>
      <c r="L84" s="82">
        <v>0.24242424242424243</v>
      </c>
      <c r="M84" s="25" t="str">
        <f t="shared" si="4"/>
        <v>$ 0</v>
      </c>
    </row>
    <row r="85" spans="1:13" s="2" customFormat="1" ht="19.5" customHeight="1">
      <c r="A85" s="80"/>
      <c r="B85" s="74" t="s">
        <v>93</v>
      </c>
      <c r="C85" s="28"/>
      <c r="D85" s="24" t="str">
        <f t="shared" si="5"/>
        <v/>
      </c>
      <c r="E85" s="33">
        <v>20</v>
      </c>
      <c r="F85" s="70">
        <v>16</v>
      </c>
      <c r="G85" s="71">
        <v>6</v>
      </c>
      <c r="H85" s="65">
        <v>14.5</v>
      </c>
      <c r="I85" s="66">
        <v>6</v>
      </c>
      <c r="J85" s="74" t="s">
        <v>258</v>
      </c>
      <c r="K85" s="83" t="str">
        <f t="shared" si="6"/>
        <v>$ 0</v>
      </c>
      <c r="L85" s="82">
        <v>0.27500000000000002</v>
      </c>
      <c r="M85" s="25" t="str">
        <f t="shared" si="4"/>
        <v>$ 0</v>
      </c>
    </row>
    <row r="86" spans="1:13" s="2" customFormat="1" ht="19.5" customHeight="1">
      <c r="A86" s="80"/>
      <c r="B86" s="74" t="s">
        <v>94</v>
      </c>
      <c r="C86" s="28"/>
      <c r="D86" s="24" t="str">
        <f t="shared" si="5"/>
        <v/>
      </c>
      <c r="E86" s="33">
        <v>20</v>
      </c>
      <c r="F86" s="70">
        <v>16</v>
      </c>
      <c r="G86" s="71">
        <v>6</v>
      </c>
      <c r="H86" s="65">
        <v>14.5</v>
      </c>
      <c r="I86" s="66">
        <v>6</v>
      </c>
      <c r="J86" s="74" t="s">
        <v>259</v>
      </c>
      <c r="K86" s="83" t="str">
        <f t="shared" si="6"/>
        <v>$ 0</v>
      </c>
      <c r="L86" s="82">
        <v>0.27500000000000002</v>
      </c>
      <c r="M86" s="25" t="str">
        <f t="shared" si="4"/>
        <v>$ 0</v>
      </c>
    </row>
    <row r="87" spans="1:13" s="2" customFormat="1" ht="19.5" customHeight="1">
      <c r="A87" s="80"/>
      <c r="B87" s="74" t="s">
        <v>95</v>
      </c>
      <c r="C87" s="28"/>
      <c r="D87" s="24" t="str">
        <f t="shared" si="5"/>
        <v/>
      </c>
      <c r="E87" s="33">
        <v>20</v>
      </c>
      <c r="F87" s="70">
        <v>16</v>
      </c>
      <c r="G87" s="71">
        <v>6</v>
      </c>
      <c r="H87" s="65">
        <v>14.5</v>
      </c>
      <c r="I87" s="66">
        <v>6</v>
      </c>
      <c r="J87" s="74" t="s">
        <v>260</v>
      </c>
      <c r="K87" s="83" t="str">
        <f t="shared" si="6"/>
        <v>$ 0</v>
      </c>
      <c r="L87" s="82">
        <v>0.27500000000000002</v>
      </c>
      <c r="M87" s="25" t="str">
        <f t="shared" si="4"/>
        <v>$ 0</v>
      </c>
    </row>
    <row r="88" spans="1:13" s="2" customFormat="1" ht="19.5" customHeight="1">
      <c r="A88" s="80"/>
      <c r="B88" s="74" t="s">
        <v>96</v>
      </c>
      <c r="C88" s="28"/>
      <c r="D88" s="24" t="str">
        <f t="shared" si="5"/>
        <v/>
      </c>
      <c r="E88" s="33">
        <v>20</v>
      </c>
      <c r="F88" s="70">
        <v>16</v>
      </c>
      <c r="G88" s="71">
        <v>6</v>
      </c>
      <c r="H88" s="65">
        <v>14.5</v>
      </c>
      <c r="I88" s="66">
        <v>6</v>
      </c>
      <c r="J88" s="74" t="s">
        <v>261</v>
      </c>
      <c r="K88" s="83" t="str">
        <f t="shared" si="6"/>
        <v>$ 0</v>
      </c>
      <c r="L88" s="82">
        <v>0.27500000000000002</v>
      </c>
      <c r="M88" s="25" t="str">
        <f t="shared" si="4"/>
        <v>$ 0</v>
      </c>
    </row>
    <row r="89" spans="1:13" s="2" customFormat="1" ht="19.5" customHeight="1">
      <c r="A89" s="80"/>
      <c r="B89" s="74" t="s">
        <v>97</v>
      </c>
      <c r="C89" s="28"/>
      <c r="D89" s="24" t="str">
        <f t="shared" si="5"/>
        <v/>
      </c>
      <c r="E89" s="33">
        <v>21</v>
      </c>
      <c r="F89" s="70">
        <v>17.5</v>
      </c>
      <c r="G89" s="71">
        <v>6</v>
      </c>
      <c r="H89" s="65">
        <v>16</v>
      </c>
      <c r="I89" s="66">
        <v>6</v>
      </c>
      <c r="J89" s="74" t="s">
        <v>262</v>
      </c>
      <c r="K89" s="83" t="str">
        <f t="shared" si="6"/>
        <v>$ 0</v>
      </c>
      <c r="L89" s="82">
        <v>0.23809523809523814</v>
      </c>
      <c r="M89" s="25" t="str">
        <f t="shared" si="4"/>
        <v>$ 0</v>
      </c>
    </row>
    <row r="90" spans="1:13" s="2" customFormat="1" ht="19.5" customHeight="1">
      <c r="A90" s="80"/>
      <c r="B90" s="74" t="s">
        <v>98</v>
      </c>
      <c r="C90" s="28"/>
      <c r="D90" s="24" t="str">
        <f t="shared" si="5"/>
        <v/>
      </c>
      <c r="E90" s="33">
        <v>21</v>
      </c>
      <c r="F90" s="70">
        <v>17.5</v>
      </c>
      <c r="G90" s="71">
        <v>6</v>
      </c>
      <c r="H90" s="65">
        <v>16</v>
      </c>
      <c r="I90" s="66">
        <v>6</v>
      </c>
      <c r="J90" s="74" t="s">
        <v>263</v>
      </c>
      <c r="K90" s="83" t="str">
        <f t="shared" si="6"/>
        <v>$ 0</v>
      </c>
      <c r="L90" s="82">
        <v>0.23809523809523814</v>
      </c>
      <c r="M90" s="25" t="str">
        <f t="shared" si="4"/>
        <v>$ 0</v>
      </c>
    </row>
    <row r="91" spans="1:13" s="2" customFormat="1" ht="19.5" customHeight="1">
      <c r="A91" s="80"/>
      <c r="B91" s="74" t="s">
        <v>99</v>
      </c>
      <c r="C91" s="28"/>
      <c r="D91" s="24" t="str">
        <f t="shared" si="5"/>
        <v/>
      </c>
      <c r="E91" s="33">
        <v>21</v>
      </c>
      <c r="F91" s="70">
        <v>17.5</v>
      </c>
      <c r="G91" s="71">
        <v>6</v>
      </c>
      <c r="H91" s="65">
        <v>16</v>
      </c>
      <c r="I91" s="66">
        <v>6</v>
      </c>
      <c r="J91" s="74" t="s">
        <v>264</v>
      </c>
      <c r="K91" s="83" t="str">
        <f t="shared" si="6"/>
        <v>$ 0</v>
      </c>
      <c r="L91" s="82">
        <v>0.23809523809523814</v>
      </c>
      <c r="M91" s="25" t="str">
        <f t="shared" si="4"/>
        <v>$ 0</v>
      </c>
    </row>
    <row r="92" spans="1:13" s="2" customFormat="1" ht="19.5" customHeight="1">
      <c r="A92" s="80"/>
      <c r="B92" s="74" t="s">
        <v>100</v>
      </c>
      <c r="C92" s="28"/>
      <c r="D92" s="24" t="str">
        <f t="shared" si="5"/>
        <v/>
      </c>
      <c r="E92" s="33">
        <v>21</v>
      </c>
      <c r="F92" s="70">
        <v>17.5</v>
      </c>
      <c r="G92" s="71">
        <v>6</v>
      </c>
      <c r="H92" s="65">
        <v>16</v>
      </c>
      <c r="I92" s="66">
        <v>6</v>
      </c>
      <c r="J92" s="74" t="s">
        <v>265</v>
      </c>
      <c r="K92" s="83" t="str">
        <f t="shared" si="6"/>
        <v>$ 0</v>
      </c>
      <c r="L92" s="82">
        <v>0.23809523809523814</v>
      </c>
      <c r="M92" s="25" t="str">
        <f t="shared" si="4"/>
        <v>$ 0</v>
      </c>
    </row>
    <row r="93" spans="1:13" s="2" customFormat="1" ht="19.5" customHeight="1">
      <c r="A93" s="80"/>
      <c r="B93" s="74" t="s">
        <v>101</v>
      </c>
      <c r="C93" s="28"/>
      <c r="D93" s="24" t="str">
        <f t="shared" si="5"/>
        <v/>
      </c>
      <c r="E93" s="33">
        <v>29</v>
      </c>
      <c r="F93" s="70">
        <v>24.2</v>
      </c>
      <c r="G93" s="71">
        <v>6</v>
      </c>
      <c r="H93" s="65">
        <v>22</v>
      </c>
      <c r="I93" s="66">
        <v>6</v>
      </c>
      <c r="J93" s="74" t="s">
        <v>266</v>
      </c>
      <c r="K93" s="83" t="str">
        <f t="shared" si="6"/>
        <v>$ 0</v>
      </c>
      <c r="L93" s="82">
        <v>0.24137931034482762</v>
      </c>
      <c r="M93" s="25" t="str">
        <f t="shared" si="4"/>
        <v>$ 0</v>
      </c>
    </row>
    <row r="94" spans="1:13" s="2" customFormat="1" ht="19.5" customHeight="1">
      <c r="A94" s="80"/>
      <c r="B94" s="74" t="s">
        <v>102</v>
      </c>
      <c r="C94" s="28"/>
      <c r="D94" s="24" t="str">
        <f t="shared" si="5"/>
        <v/>
      </c>
      <c r="E94" s="33">
        <v>32</v>
      </c>
      <c r="F94" s="70">
        <v>26.4</v>
      </c>
      <c r="G94" s="71">
        <v>6</v>
      </c>
      <c r="H94" s="65">
        <v>24</v>
      </c>
      <c r="I94" s="66">
        <v>6</v>
      </c>
      <c r="J94" s="74" t="s">
        <v>267</v>
      </c>
      <c r="K94" s="83" t="str">
        <f t="shared" si="6"/>
        <v>$ 0</v>
      </c>
      <c r="L94" s="82">
        <v>0.25</v>
      </c>
      <c r="M94" s="25" t="str">
        <f t="shared" si="4"/>
        <v>$ 0</v>
      </c>
    </row>
    <row r="95" spans="1:13" s="2" customFormat="1" ht="19.5" customHeight="1">
      <c r="A95" s="80"/>
      <c r="B95" s="74" t="s">
        <v>103</v>
      </c>
      <c r="C95" s="28"/>
      <c r="D95" s="24" t="str">
        <f t="shared" si="5"/>
        <v/>
      </c>
      <c r="E95" s="33">
        <v>57</v>
      </c>
      <c r="F95" s="70">
        <v>31.35</v>
      </c>
      <c r="G95" s="71">
        <v>6</v>
      </c>
      <c r="H95" s="65">
        <v>28.5</v>
      </c>
      <c r="I95" s="66">
        <v>6</v>
      </c>
      <c r="J95" s="74" t="s">
        <v>268</v>
      </c>
      <c r="K95" s="83" t="str">
        <f t="shared" si="6"/>
        <v>$ 0</v>
      </c>
      <c r="L95" s="82">
        <v>0.5</v>
      </c>
      <c r="M95" s="25" t="str">
        <f t="shared" si="4"/>
        <v>$ 0</v>
      </c>
    </row>
    <row r="96" spans="1:13" s="2" customFormat="1" ht="19.5" customHeight="1">
      <c r="A96" s="80"/>
      <c r="B96" s="74" t="s">
        <v>104</v>
      </c>
      <c r="C96" s="28"/>
      <c r="D96" s="24" t="str">
        <f t="shared" si="5"/>
        <v/>
      </c>
      <c r="E96" s="33">
        <v>11.25</v>
      </c>
      <c r="F96" s="70">
        <v>9.5</v>
      </c>
      <c r="G96" s="71">
        <v>6</v>
      </c>
      <c r="H96" s="65">
        <v>8.75</v>
      </c>
      <c r="I96" s="66">
        <v>6</v>
      </c>
      <c r="J96" s="74" t="s">
        <v>269</v>
      </c>
      <c r="K96" s="83" t="str">
        <f t="shared" si="6"/>
        <v>$ 0</v>
      </c>
      <c r="L96" s="82">
        <v>0.22222222222222221</v>
      </c>
      <c r="M96" s="25" t="str">
        <f t="shared" si="4"/>
        <v>$ 0</v>
      </c>
    </row>
    <row r="97" spans="1:13" s="2" customFormat="1" ht="19.5" customHeight="1">
      <c r="A97" s="80"/>
      <c r="B97" s="74" t="s">
        <v>105</v>
      </c>
      <c r="C97" s="28"/>
      <c r="D97" s="24" t="str">
        <f t="shared" si="5"/>
        <v/>
      </c>
      <c r="E97" s="33">
        <v>54</v>
      </c>
      <c r="F97" s="70">
        <v>29.75</v>
      </c>
      <c r="G97" s="71">
        <v>6</v>
      </c>
      <c r="H97" s="65">
        <v>27</v>
      </c>
      <c r="I97" s="66">
        <v>6</v>
      </c>
      <c r="J97" s="74" t="s">
        <v>270</v>
      </c>
      <c r="K97" s="83" t="str">
        <f t="shared" si="6"/>
        <v>$ 0</v>
      </c>
      <c r="L97" s="82">
        <v>0.5</v>
      </c>
      <c r="M97" s="25" t="str">
        <f t="shared" si="4"/>
        <v>$ 0</v>
      </c>
    </row>
    <row r="98" spans="1:13" s="2" customFormat="1" ht="19.5" customHeight="1">
      <c r="A98" s="80"/>
      <c r="B98" s="74" t="s">
        <v>106</v>
      </c>
      <c r="C98" s="28"/>
      <c r="D98" s="24" t="str">
        <f t="shared" si="5"/>
        <v/>
      </c>
      <c r="E98" s="33">
        <v>54</v>
      </c>
      <c r="F98" s="70">
        <v>29.75</v>
      </c>
      <c r="G98" s="71">
        <v>6</v>
      </c>
      <c r="H98" s="65">
        <v>27</v>
      </c>
      <c r="I98" s="66">
        <v>6</v>
      </c>
      <c r="J98" s="74" t="s">
        <v>271</v>
      </c>
      <c r="K98" s="83" t="str">
        <f t="shared" si="6"/>
        <v>$ 0</v>
      </c>
      <c r="L98" s="82">
        <v>0.5</v>
      </c>
      <c r="M98" s="25" t="str">
        <f t="shared" si="2"/>
        <v>$ 0</v>
      </c>
    </row>
    <row r="99" spans="1:13" s="2" customFormat="1" ht="19.5" customHeight="1">
      <c r="A99" s="80"/>
      <c r="B99" s="74" t="s">
        <v>107</v>
      </c>
      <c r="C99" s="28"/>
      <c r="D99" s="24" t="str">
        <f t="shared" si="5"/>
        <v/>
      </c>
      <c r="E99" s="33">
        <v>3.5</v>
      </c>
      <c r="F99" s="70">
        <v>1.95</v>
      </c>
      <c r="G99" s="71">
        <v>24</v>
      </c>
      <c r="H99" s="65">
        <v>1.75</v>
      </c>
      <c r="I99" s="66">
        <v>24</v>
      </c>
      <c r="J99" s="74" t="s">
        <v>272</v>
      </c>
      <c r="K99" s="83" t="str">
        <f t="shared" si="6"/>
        <v>$ 0</v>
      </c>
      <c r="L99" s="82">
        <v>0.5</v>
      </c>
      <c r="M99" s="25" t="str">
        <f t="shared" si="2"/>
        <v>$ 0</v>
      </c>
    </row>
    <row r="100" spans="1:13" s="2" customFormat="1" ht="19.5" customHeight="1">
      <c r="A100" s="80"/>
      <c r="B100" s="74" t="s">
        <v>108</v>
      </c>
      <c r="C100" s="28"/>
      <c r="D100" s="24" t="str">
        <f t="shared" si="5"/>
        <v/>
      </c>
      <c r="E100" s="33">
        <v>24</v>
      </c>
      <c r="F100" s="70">
        <v>19.25</v>
      </c>
      <c r="G100" s="71">
        <v>6</v>
      </c>
      <c r="H100" s="65">
        <v>17.5</v>
      </c>
      <c r="I100" s="66">
        <v>6</v>
      </c>
      <c r="J100" s="74" t="s">
        <v>273</v>
      </c>
      <c r="K100" s="83" t="str">
        <f t="shared" si="6"/>
        <v>$ 0</v>
      </c>
      <c r="L100" s="82">
        <v>0.27083333333333337</v>
      </c>
      <c r="M100" s="25" t="str">
        <f t="shared" si="2"/>
        <v>$ 0</v>
      </c>
    </row>
    <row r="101" spans="1:13" s="2" customFormat="1" ht="19.5" customHeight="1">
      <c r="A101" s="80"/>
      <c r="B101" s="74" t="s">
        <v>109</v>
      </c>
      <c r="C101" s="28"/>
      <c r="D101" s="24" t="str">
        <f t="shared" si="5"/>
        <v/>
      </c>
      <c r="E101" s="33">
        <v>26</v>
      </c>
      <c r="F101" s="70">
        <v>21</v>
      </c>
      <c r="G101" s="71">
        <v>6</v>
      </c>
      <c r="H101" s="65">
        <v>19</v>
      </c>
      <c r="I101" s="66">
        <v>6</v>
      </c>
      <c r="J101" s="74" t="s">
        <v>274</v>
      </c>
      <c r="K101" s="83" t="str">
        <f t="shared" si="6"/>
        <v>$ 0</v>
      </c>
      <c r="L101" s="82">
        <v>0.26923076923076927</v>
      </c>
      <c r="M101" s="25" t="str">
        <f t="shared" ref="M101:M164" si="7">IF(C101=0,"$ 0",(C101*D101))</f>
        <v>$ 0</v>
      </c>
    </row>
    <row r="102" spans="1:13" s="2" customFormat="1" ht="19.5" customHeight="1">
      <c r="A102" s="80"/>
      <c r="B102" s="74" t="s">
        <v>110</v>
      </c>
      <c r="C102" s="28"/>
      <c r="D102" s="24" t="str">
        <f t="shared" si="5"/>
        <v/>
      </c>
      <c r="E102" s="33">
        <v>10</v>
      </c>
      <c r="F102" s="70">
        <v>8.25</v>
      </c>
      <c r="G102" s="71">
        <v>12</v>
      </c>
      <c r="H102" s="65">
        <v>7.5</v>
      </c>
      <c r="I102" s="66">
        <v>12</v>
      </c>
      <c r="J102" s="74" t="s">
        <v>275</v>
      </c>
      <c r="K102" s="83" t="str">
        <f t="shared" si="6"/>
        <v>$ 0</v>
      </c>
      <c r="L102" s="82">
        <v>0.25</v>
      </c>
      <c r="M102" s="25" t="str">
        <f t="shared" si="7"/>
        <v>$ 0</v>
      </c>
    </row>
    <row r="103" spans="1:13" s="2" customFormat="1" ht="19.5" customHeight="1">
      <c r="A103" s="80"/>
      <c r="B103" s="74" t="s">
        <v>111</v>
      </c>
      <c r="C103" s="28"/>
      <c r="D103" s="24" t="str">
        <f t="shared" si="5"/>
        <v/>
      </c>
      <c r="E103" s="33">
        <v>10</v>
      </c>
      <c r="F103" s="70">
        <v>8.25</v>
      </c>
      <c r="G103" s="71">
        <v>12</v>
      </c>
      <c r="H103" s="65">
        <v>7.5</v>
      </c>
      <c r="I103" s="66">
        <v>12</v>
      </c>
      <c r="J103" s="74" t="s">
        <v>276</v>
      </c>
      <c r="K103" s="83" t="str">
        <f t="shared" si="6"/>
        <v>$ 0</v>
      </c>
      <c r="L103" s="82">
        <v>0.25</v>
      </c>
      <c r="M103" s="25" t="str">
        <f t="shared" si="7"/>
        <v>$ 0</v>
      </c>
    </row>
    <row r="104" spans="1:13" s="2" customFormat="1" ht="19.5" customHeight="1">
      <c r="A104" s="80"/>
      <c r="B104" s="74" t="s">
        <v>112</v>
      </c>
      <c r="C104" s="28"/>
      <c r="D104" s="24" t="str">
        <f t="shared" si="5"/>
        <v/>
      </c>
      <c r="E104" s="33">
        <v>10</v>
      </c>
      <c r="F104" s="70">
        <v>8.25</v>
      </c>
      <c r="G104" s="71">
        <v>12</v>
      </c>
      <c r="H104" s="65">
        <v>7.5</v>
      </c>
      <c r="I104" s="66">
        <v>12</v>
      </c>
      <c r="J104" s="74" t="s">
        <v>277</v>
      </c>
      <c r="K104" s="83" t="str">
        <f t="shared" si="6"/>
        <v>$ 0</v>
      </c>
      <c r="L104" s="82">
        <v>0.25</v>
      </c>
      <c r="M104" s="25" t="str">
        <f t="shared" si="7"/>
        <v>$ 0</v>
      </c>
    </row>
    <row r="105" spans="1:13" s="2" customFormat="1" ht="19.5" customHeight="1">
      <c r="A105" s="80"/>
      <c r="B105" s="74" t="s">
        <v>113</v>
      </c>
      <c r="C105" s="28"/>
      <c r="D105" s="24" t="str">
        <f t="shared" si="5"/>
        <v/>
      </c>
      <c r="E105" s="33">
        <v>10</v>
      </c>
      <c r="F105" s="70">
        <v>8.25</v>
      </c>
      <c r="G105" s="71">
        <v>12</v>
      </c>
      <c r="H105" s="65">
        <v>7.5</v>
      </c>
      <c r="I105" s="66">
        <v>12</v>
      </c>
      <c r="J105" s="74" t="s">
        <v>278</v>
      </c>
      <c r="K105" s="83" t="str">
        <f t="shared" si="6"/>
        <v>$ 0</v>
      </c>
      <c r="L105" s="82">
        <v>0.25</v>
      </c>
      <c r="M105" s="25" t="str">
        <f t="shared" si="7"/>
        <v>$ 0</v>
      </c>
    </row>
    <row r="106" spans="1:13" s="2" customFormat="1" ht="19.5" customHeight="1">
      <c r="A106" s="80"/>
      <c r="B106" s="74" t="s">
        <v>114</v>
      </c>
      <c r="C106" s="28"/>
      <c r="D106" s="24" t="str">
        <f t="shared" si="5"/>
        <v/>
      </c>
      <c r="E106" s="33">
        <v>10</v>
      </c>
      <c r="F106" s="70">
        <v>8.25</v>
      </c>
      <c r="G106" s="71">
        <v>12</v>
      </c>
      <c r="H106" s="65">
        <v>7.5</v>
      </c>
      <c r="I106" s="66">
        <v>12</v>
      </c>
      <c r="J106" s="74" t="s">
        <v>279</v>
      </c>
      <c r="K106" s="83" t="str">
        <f t="shared" si="6"/>
        <v>$ 0</v>
      </c>
      <c r="L106" s="82">
        <v>0.25</v>
      </c>
      <c r="M106" s="25" t="str">
        <f t="shared" si="7"/>
        <v>$ 0</v>
      </c>
    </row>
    <row r="107" spans="1:13" s="2" customFormat="1" ht="19.5" customHeight="1">
      <c r="A107" s="80"/>
      <c r="B107" s="74" t="s">
        <v>115</v>
      </c>
      <c r="C107" s="28"/>
      <c r="D107" s="24" t="str">
        <f t="shared" si="5"/>
        <v/>
      </c>
      <c r="E107" s="33">
        <v>10</v>
      </c>
      <c r="F107" s="70">
        <v>8.25</v>
      </c>
      <c r="G107" s="71">
        <v>12</v>
      </c>
      <c r="H107" s="65">
        <v>7.5</v>
      </c>
      <c r="I107" s="66">
        <v>12</v>
      </c>
      <c r="J107" s="74" t="s">
        <v>280</v>
      </c>
      <c r="K107" s="83" t="str">
        <f t="shared" si="6"/>
        <v>$ 0</v>
      </c>
      <c r="L107" s="82">
        <v>0.25</v>
      </c>
      <c r="M107" s="25" t="str">
        <f t="shared" si="7"/>
        <v>$ 0</v>
      </c>
    </row>
    <row r="108" spans="1:13" s="2" customFormat="1" ht="19.5" customHeight="1">
      <c r="A108" s="80"/>
      <c r="B108" s="74" t="s">
        <v>116</v>
      </c>
      <c r="C108" s="28"/>
      <c r="D108" s="24" t="str">
        <f t="shared" si="5"/>
        <v/>
      </c>
      <c r="E108" s="33">
        <v>20</v>
      </c>
      <c r="F108" s="70">
        <v>16.5</v>
      </c>
      <c r="G108" s="71">
        <v>12</v>
      </c>
      <c r="H108" s="65">
        <v>15</v>
      </c>
      <c r="I108" s="66">
        <v>12</v>
      </c>
      <c r="J108" s="74" t="s">
        <v>281</v>
      </c>
      <c r="K108" s="83" t="str">
        <f t="shared" si="6"/>
        <v>$ 0</v>
      </c>
      <c r="L108" s="82">
        <v>0.25</v>
      </c>
      <c r="M108" s="25" t="str">
        <f t="shared" si="7"/>
        <v>$ 0</v>
      </c>
    </row>
    <row r="109" spans="1:13" s="2" customFormat="1" ht="19.5" customHeight="1">
      <c r="A109" s="80"/>
      <c r="B109" s="74" t="s">
        <v>117</v>
      </c>
      <c r="C109" s="28"/>
      <c r="D109" s="24" t="str">
        <f t="shared" si="5"/>
        <v/>
      </c>
      <c r="E109" s="33">
        <v>11</v>
      </c>
      <c r="F109" s="70">
        <v>8.8000000000000007</v>
      </c>
      <c r="G109" s="71">
        <v>12</v>
      </c>
      <c r="H109" s="65">
        <v>8</v>
      </c>
      <c r="I109" s="66">
        <v>12</v>
      </c>
      <c r="J109" s="74" t="s">
        <v>282</v>
      </c>
      <c r="K109" s="83" t="str">
        <f t="shared" si="6"/>
        <v>$ 0</v>
      </c>
      <c r="L109" s="82">
        <v>0.27272727272727271</v>
      </c>
      <c r="M109" s="25" t="str">
        <f t="shared" si="7"/>
        <v>$ 0</v>
      </c>
    </row>
    <row r="110" spans="1:13" s="2" customFormat="1" ht="19.5" customHeight="1">
      <c r="A110" s="80"/>
      <c r="B110" s="74" t="s">
        <v>118</v>
      </c>
      <c r="C110" s="28"/>
      <c r="D110" s="24" t="str">
        <f t="shared" si="5"/>
        <v/>
      </c>
      <c r="E110" s="33">
        <v>12</v>
      </c>
      <c r="F110" s="70">
        <v>9.35</v>
      </c>
      <c r="G110" s="71">
        <v>12</v>
      </c>
      <c r="H110" s="65">
        <v>8.5</v>
      </c>
      <c r="I110" s="66">
        <v>12</v>
      </c>
      <c r="J110" s="74" t="s">
        <v>283</v>
      </c>
      <c r="K110" s="83" t="str">
        <f t="shared" si="6"/>
        <v>$ 0</v>
      </c>
      <c r="L110" s="82">
        <v>0.29166666666666663</v>
      </c>
      <c r="M110" s="25" t="str">
        <f t="shared" si="7"/>
        <v>$ 0</v>
      </c>
    </row>
    <row r="111" spans="1:13" s="2" customFormat="1" ht="19.5" customHeight="1">
      <c r="A111" s="80"/>
      <c r="B111" s="74" t="s">
        <v>119</v>
      </c>
      <c r="C111" s="28"/>
      <c r="D111" s="24" t="str">
        <f t="shared" si="5"/>
        <v/>
      </c>
      <c r="E111" s="33">
        <v>17</v>
      </c>
      <c r="F111" s="70">
        <v>13.75</v>
      </c>
      <c r="G111" s="71">
        <v>12</v>
      </c>
      <c r="H111" s="65">
        <v>12.5</v>
      </c>
      <c r="I111" s="66">
        <v>12</v>
      </c>
      <c r="J111" s="74" t="s">
        <v>284</v>
      </c>
      <c r="K111" s="83" t="str">
        <f t="shared" si="6"/>
        <v>$ 0</v>
      </c>
      <c r="L111" s="82">
        <v>0.26470588235294112</v>
      </c>
      <c r="M111" s="25" t="str">
        <f t="shared" si="7"/>
        <v>$ 0</v>
      </c>
    </row>
    <row r="112" spans="1:13" s="2" customFormat="1" ht="19.5" customHeight="1">
      <c r="A112" s="80"/>
      <c r="B112" s="74" t="s">
        <v>120</v>
      </c>
      <c r="C112" s="28"/>
      <c r="D112" s="24" t="str">
        <f t="shared" si="5"/>
        <v/>
      </c>
      <c r="E112" s="33">
        <v>3.25</v>
      </c>
      <c r="F112" s="70">
        <v>2.75</v>
      </c>
      <c r="G112" s="71">
        <v>24</v>
      </c>
      <c r="H112" s="65">
        <v>2.5</v>
      </c>
      <c r="I112" s="66">
        <v>48</v>
      </c>
      <c r="J112" s="74" t="s">
        <v>285</v>
      </c>
      <c r="K112" s="83" t="str">
        <f t="shared" si="6"/>
        <v>$ 0</v>
      </c>
      <c r="L112" s="82">
        <v>0.23076923076923073</v>
      </c>
      <c r="M112" s="25" t="str">
        <f t="shared" si="7"/>
        <v>$ 0</v>
      </c>
    </row>
    <row r="113" spans="1:13" s="2" customFormat="1" ht="19.5" customHeight="1">
      <c r="A113" s="80"/>
      <c r="B113" s="74" t="s">
        <v>121</v>
      </c>
      <c r="C113" s="28"/>
      <c r="D113" s="24" t="str">
        <f t="shared" si="5"/>
        <v/>
      </c>
      <c r="E113" s="33">
        <v>4</v>
      </c>
      <c r="F113" s="70">
        <v>3.3</v>
      </c>
      <c r="G113" s="71">
        <v>24</v>
      </c>
      <c r="H113" s="65">
        <v>3</v>
      </c>
      <c r="I113" s="66">
        <v>48</v>
      </c>
      <c r="J113" s="74" t="s">
        <v>286</v>
      </c>
      <c r="K113" s="83" t="str">
        <f t="shared" si="6"/>
        <v>$ 0</v>
      </c>
      <c r="L113" s="82">
        <v>0.25</v>
      </c>
      <c r="M113" s="25" t="str">
        <f t="shared" si="7"/>
        <v>$ 0</v>
      </c>
    </row>
    <row r="114" spans="1:13" s="2" customFormat="1" ht="19.5" customHeight="1">
      <c r="A114" s="80"/>
      <c r="B114" s="74" t="s">
        <v>122</v>
      </c>
      <c r="C114" s="28"/>
      <c r="D114" s="24" t="str">
        <f t="shared" si="5"/>
        <v/>
      </c>
      <c r="E114" s="33">
        <v>10</v>
      </c>
      <c r="F114" s="70">
        <v>8.25</v>
      </c>
      <c r="G114" s="71">
        <v>12</v>
      </c>
      <c r="H114" s="65">
        <v>7.5</v>
      </c>
      <c r="I114" s="66">
        <v>12</v>
      </c>
      <c r="J114" s="74" t="s">
        <v>287</v>
      </c>
      <c r="K114" s="83" t="str">
        <f t="shared" si="6"/>
        <v>$ 0</v>
      </c>
      <c r="L114" s="82">
        <v>0.25</v>
      </c>
      <c r="M114" s="25" t="str">
        <f t="shared" si="7"/>
        <v>$ 0</v>
      </c>
    </row>
    <row r="115" spans="1:13" s="2" customFormat="1" ht="19.5" customHeight="1">
      <c r="A115" s="80"/>
      <c r="B115" s="74" t="s">
        <v>123</v>
      </c>
      <c r="C115" s="28"/>
      <c r="D115" s="24" t="str">
        <f t="shared" si="5"/>
        <v/>
      </c>
      <c r="E115" s="33">
        <v>11</v>
      </c>
      <c r="F115" s="70">
        <v>8.8000000000000007</v>
      </c>
      <c r="G115" s="71">
        <v>12</v>
      </c>
      <c r="H115" s="65">
        <v>8</v>
      </c>
      <c r="I115" s="66">
        <v>12</v>
      </c>
      <c r="J115" s="74" t="s">
        <v>288</v>
      </c>
      <c r="K115" s="83" t="str">
        <f t="shared" si="6"/>
        <v>$ 0</v>
      </c>
      <c r="L115" s="82">
        <v>0.27272727272727271</v>
      </c>
      <c r="M115" s="25" t="str">
        <f t="shared" si="7"/>
        <v>$ 0</v>
      </c>
    </row>
    <row r="116" spans="1:13" s="2" customFormat="1" ht="19.5" customHeight="1">
      <c r="A116" s="80"/>
      <c r="B116" s="74" t="s">
        <v>124</v>
      </c>
      <c r="C116" s="28"/>
      <c r="D116" s="24" t="str">
        <f t="shared" si="5"/>
        <v/>
      </c>
      <c r="E116" s="33">
        <v>11</v>
      </c>
      <c r="F116" s="70">
        <v>8.8000000000000007</v>
      </c>
      <c r="G116" s="71">
        <v>12</v>
      </c>
      <c r="H116" s="65">
        <v>8</v>
      </c>
      <c r="I116" s="66">
        <v>12</v>
      </c>
      <c r="J116" s="74" t="s">
        <v>289</v>
      </c>
      <c r="K116" s="83" t="str">
        <f t="shared" si="6"/>
        <v>$ 0</v>
      </c>
      <c r="L116" s="82">
        <v>0.27272727272727271</v>
      </c>
      <c r="M116" s="25" t="str">
        <f t="shared" si="7"/>
        <v>$ 0</v>
      </c>
    </row>
    <row r="117" spans="1:13" s="2" customFormat="1" ht="19.5" customHeight="1">
      <c r="A117" s="80"/>
      <c r="B117" s="74" t="s">
        <v>125</v>
      </c>
      <c r="C117" s="28"/>
      <c r="D117" s="24" t="str">
        <f t="shared" si="5"/>
        <v/>
      </c>
      <c r="E117" s="33">
        <v>11</v>
      </c>
      <c r="F117" s="70">
        <v>8.8000000000000007</v>
      </c>
      <c r="G117" s="71">
        <v>12</v>
      </c>
      <c r="H117" s="65">
        <v>8</v>
      </c>
      <c r="I117" s="66">
        <v>12</v>
      </c>
      <c r="J117" s="74" t="s">
        <v>290</v>
      </c>
      <c r="K117" s="83" t="str">
        <f t="shared" si="6"/>
        <v>$ 0</v>
      </c>
      <c r="L117" s="82">
        <v>0.27272727272727271</v>
      </c>
      <c r="M117" s="25" t="str">
        <f t="shared" si="7"/>
        <v>$ 0</v>
      </c>
    </row>
    <row r="118" spans="1:13" s="2" customFormat="1" ht="19.5" customHeight="1">
      <c r="A118" s="80"/>
      <c r="B118" s="74" t="s">
        <v>126</v>
      </c>
      <c r="C118" s="28"/>
      <c r="D118" s="24" t="str">
        <f t="shared" si="5"/>
        <v/>
      </c>
      <c r="E118" s="33">
        <v>9.5</v>
      </c>
      <c r="F118" s="70">
        <v>7.7</v>
      </c>
      <c r="G118" s="71">
        <v>12</v>
      </c>
      <c r="H118" s="65">
        <v>7</v>
      </c>
      <c r="I118" s="66">
        <v>12</v>
      </c>
      <c r="J118" s="74" t="s">
        <v>291</v>
      </c>
      <c r="K118" s="83" t="str">
        <f t="shared" si="6"/>
        <v>$ 0</v>
      </c>
      <c r="L118" s="82">
        <v>0.26315789473684215</v>
      </c>
      <c r="M118" s="25" t="str">
        <f t="shared" si="7"/>
        <v>$ 0</v>
      </c>
    </row>
    <row r="119" spans="1:13" s="2" customFormat="1" ht="19.5" customHeight="1">
      <c r="A119" s="80"/>
      <c r="B119" s="74" t="s">
        <v>127</v>
      </c>
      <c r="C119" s="28"/>
      <c r="D119" s="24" t="str">
        <f t="shared" si="5"/>
        <v/>
      </c>
      <c r="E119" s="33">
        <v>9.5</v>
      </c>
      <c r="F119" s="70">
        <v>7.7</v>
      </c>
      <c r="G119" s="71">
        <v>12</v>
      </c>
      <c r="H119" s="65">
        <v>7</v>
      </c>
      <c r="I119" s="66">
        <v>12</v>
      </c>
      <c r="J119" s="74" t="s">
        <v>292</v>
      </c>
      <c r="K119" s="83" t="str">
        <f t="shared" si="6"/>
        <v>$ 0</v>
      </c>
      <c r="L119" s="82">
        <v>0.26315789473684215</v>
      </c>
      <c r="M119" s="25" t="str">
        <f t="shared" si="7"/>
        <v>$ 0</v>
      </c>
    </row>
    <row r="120" spans="1:13" s="2" customFormat="1" ht="19.5" customHeight="1">
      <c r="A120" s="80"/>
      <c r="B120" s="74" t="s">
        <v>128</v>
      </c>
      <c r="C120" s="28"/>
      <c r="D120" s="24" t="str">
        <f t="shared" si="5"/>
        <v/>
      </c>
      <c r="E120" s="33">
        <v>9.5</v>
      </c>
      <c r="F120" s="70">
        <v>7.7</v>
      </c>
      <c r="G120" s="71">
        <v>12</v>
      </c>
      <c r="H120" s="65">
        <v>7</v>
      </c>
      <c r="I120" s="66">
        <v>12</v>
      </c>
      <c r="J120" s="74" t="s">
        <v>293</v>
      </c>
      <c r="K120" s="83" t="str">
        <f t="shared" si="6"/>
        <v>$ 0</v>
      </c>
      <c r="L120" s="82">
        <v>0.26315789473684215</v>
      </c>
      <c r="M120" s="25" t="str">
        <f t="shared" si="7"/>
        <v>$ 0</v>
      </c>
    </row>
    <row r="121" spans="1:13" s="2" customFormat="1" ht="19.5" customHeight="1">
      <c r="A121" s="80"/>
      <c r="B121" s="74" t="s">
        <v>129</v>
      </c>
      <c r="C121" s="28"/>
      <c r="D121" s="24" t="str">
        <f t="shared" si="5"/>
        <v/>
      </c>
      <c r="E121" s="33">
        <v>9.5</v>
      </c>
      <c r="F121" s="70">
        <v>7.7</v>
      </c>
      <c r="G121" s="71">
        <v>12</v>
      </c>
      <c r="H121" s="65">
        <v>7</v>
      </c>
      <c r="I121" s="66">
        <v>12</v>
      </c>
      <c r="J121" s="74" t="s">
        <v>294</v>
      </c>
      <c r="K121" s="83" t="str">
        <f t="shared" si="6"/>
        <v>$ 0</v>
      </c>
      <c r="L121" s="82">
        <v>0.26315789473684215</v>
      </c>
      <c r="M121" s="25" t="str">
        <f t="shared" si="7"/>
        <v>$ 0</v>
      </c>
    </row>
    <row r="122" spans="1:13" s="2" customFormat="1" ht="19.5" customHeight="1">
      <c r="A122" s="80"/>
      <c r="B122" s="74" t="s">
        <v>130</v>
      </c>
      <c r="C122" s="28"/>
      <c r="D122" s="24" t="str">
        <f t="shared" si="5"/>
        <v/>
      </c>
      <c r="E122" s="33">
        <v>9.5</v>
      </c>
      <c r="F122" s="70">
        <v>7.7</v>
      </c>
      <c r="G122" s="71">
        <v>12</v>
      </c>
      <c r="H122" s="65">
        <v>7</v>
      </c>
      <c r="I122" s="66">
        <v>12</v>
      </c>
      <c r="J122" s="74" t="s">
        <v>295</v>
      </c>
      <c r="K122" s="83" t="str">
        <f t="shared" si="6"/>
        <v>$ 0</v>
      </c>
      <c r="L122" s="82">
        <v>0.26315789473684215</v>
      </c>
      <c r="M122" s="25" t="str">
        <f t="shared" si="7"/>
        <v>$ 0</v>
      </c>
    </row>
    <row r="123" spans="1:13" s="2" customFormat="1" ht="19.5" customHeight="1">
      <c r="A123" s="80"/>
      <c r="B123" s="74" t="s">
        <v>131</v>
      </c>
      <c r="C123" s="28"/>
      <c r="D123" s="24" t="str">
        <f t="shared" si="5"/>
        <v/>
      </c>
      <c r="E123" s="33">
        <v>9.5</v>
      </c>
      <c r="F123" s="70">
        <v>7.7</v>
      </c>
      <c r="G123" s="71">
        <v>12</v>
      </c>
      <c r="H123" s="65">
        <v>7</v>
      </c>
      <c r="I123" s="66">
        <v>12</v>
      </c>
      <c r="J123" s="74" t="s">
        <v>296</v>
      </c>
      <c r="K123" s="83" t="str">
        <f t="shared" si="6"/>
        <v>$ 0</v>
      </c>
      <c r="L123" s="82">
        <v>0.26315789473684215</v>
      </c>
      <c r="M123" s="25" t="str">
        <f t="shared" si="7"/>
        <v>$ 0</v>
      </c>
    </row>
    <row r="124" spans="1:13" s="2" customFormat="1" ht="19.5" customHeight="1">
      <c r="A124" s="80"/>
      <c r="B124" s="74" t="s">
        <v>132</v>
      </c>
      <c r="C124" s="28"/>
      <c r="D124" s="24" t="str">
        <f t="shared" si="5"/>
        <v/>
      </c>
      <c r="E124" s="33">
        <v>13.5</v>
      </c>
      <c r="F124" s="70">
        <v>11</v>
      </c>
      <c r="G124" s="71">
        <v>12</v>
      </c>
      <c r="H124" s="65">
        <v>10</v>
      </c>
      <c r="I124" s="66">
        <v>12</v>
      </c>
      <c r="J124" s="74" t="s">
        <v>297</v>
      </c>
      <c r="K124" s="83" t="str">
        <f t="shared" si="6"/>
        <v>$ 0</v>
      </c>
      <c r="L124" s="82">
        <v>0.2592592592592593</v>
      </c>
      <c r="M124" s="25" t="str">
        <f t="shared" si="7"/>
        <v>$ 0</v>
      </c>
    </row>
    <row r="125" spans="1:13" s="2" customFormat="1" ht="19.5" customHeight="1">
      <c r="A125" s="80"/>
      <c r="B125" s="74" t="s">
        <v>133</v>
      </c>
      <c r="C125" s="28"/>
      <c r="D125" s="24" t="str">
        <f t="shared" si="5"/>
        <v/>
      </c>
      <c r="E125" s="33">
        <v>100</v>
      </c>
      <c r="F125" s="70">
        <v>82.5</v>
      </c>
      <c r="G125" s="71">
        <v>2</v>
      </c>
      <c r="H125" s="65">
        <v>75</v>
      </c>
      <c r="I125" s="66">
        <v>2</v>
      </c>
      <c r="J125" s="74" t="s">
        <v>298</v>
      </c>
      <c r="K125" s="83" t="str">
        <f t="shared" si="6"/>
        <v>$ 0</v>
      </c>
      <c r="L125" s="82">
        <v>0.25</v>
      </c>
      <c r="M125" s="25" t="str">
        <f t="shared" si="7"/>
        <v>$ 0</v>
      </c>
    </row>
    <row r="126" spans="1:13" s="2" customFormat="1" ht="19.5" customHeight="1">
      <c r="A126" s="80"/>
      <c r="B126" s="74" t="s">
        <v>134</v>
      </c>
      <c r="C126" s="28"/>
      <c r="D126" s="24" t="str">
        <f t="shared" si="5"/>
        <v/>
      </c>
      <c r="E126" s="33">
        <v>5</v>
      </c>
      <c r="F126" s="70">
        <v>3.85</v>
      </c>
      <c r="G126" s="71">
        <v>24</v>
      </c>
      <c r="H126" s="65">
        <v>3.5</v>
      </c>
      <c r="I126" s="66">
        <v>48</v>
      </c>
      <c r="J126" s="74" t="s">
        <v>299</v>
      </c>
      <c r="K126" s="83" t="str">
        <f t="shared" si="6"/>
        <v>$ 0</v>
      </c>
      <c r="L126" s="82">
        <v>0.30000000000000004</v>
      </c>
      <c r="M126" s="25" t="str">
        <f t="shared" si="7"/>
        <v>$ 0</v>
      </c>
    </row>
    <row r="127" spans="1:13" s="2" customFormat="1" ht="19.5" customHeight="1">
      <c r="A127" s="80"/>
      <c r="B127" s="74" t="s">
        <v>135</v>
      </c>
      <c r="C127" s="28"/>
      <c r="D127" s="24" t="str">
        <f t="shared" si="5"/>
        <v/>
      </c>
      <c r="E127" s="33">
        <v>5.5</v>
      </c>
      <c r="F127" s="70">
        <v>4.4000000000000004</v>
      </c>
      <c r="G127" s="71">
        <v>12</v>
      </c>
      <c r="H127" s="65">
        <v>4</v>
      </c>
      <c r="I127" s="66">
        <v>12</v>
      </c>
      <c r="J127" s="74" t="s">
        <v>300</v>
      </c>
      <c r="K127" s="83" t="str">
        <f t="shared" si="6"/>
        <v>$ 0</v>
      </c>
      <c r="L127" s="82">
        <v>0.27272727272727271</v>
      </c>
      <c r="M127" s="25" t="str">
        <f t="shared" si="7"/>
        <v>$ 0</v>
      </c>
    </row>
    <row r="128" spans="1:13" s="2" customFormat="1" ht="19.5" customHeight="1">
      <c r="A128" s="80"/>
      <c r="B128" s="74" t="s">
        <v>136</v>
      </c>
      <c r="C128" s="28"/>
      <c r="D128" s="24" t="str">
        <f t="shared" si="5"/>
        <v/>
      </c>
      <c r="E128" s="33">
        <v>33</v>
      </c>
      <c r="F128" s="70">
        <v>27.5</v>
      </c>
      <c r="G128" s="71">
        <v>6</v>
      </c>
      <c r="H128" s="65">
        <v>25</v>
      </c>
      <c r="I128" s="66">
        <v>6</v>
      </c>
      <c r="J128" s="74" t="s">
        <v>301</v>
      </c>
      <c r="K128" s="83" t="str">
        <f t="shared" si="6"/>
        <v>$ 0</v>
      </c>
      <c r="L128" s="82">
        <v>0.24242424242424243</v>
      </c>
      <c r="M128" s="25" t="str">
        <f t="shared" si="7"/>
        <v>$ 0</v>
      </c>
    </row>
    <row r="129" spans="1:13" s="2" customFormat="1" ht="19.5" customHeight="1">
      <c r="A129" s="80"/>
      <c r="B129" s="74" t="s">
        <v>137</v>
      </c>
      <c r="C129" s="28"/>
      <c r="D129" s="24" t="str">
        <f t="shared" si="5"/>
        <v/>
      </c>
      <c r="E129" s="33">
        <v>13.5</v>
      </c>
      <c r="F129" s="70">
        <v>11</v>
      </c>
      <c r="G129" s="71">
        <v>12</v>
      </c>
      <c r="H129" s="65">
        <v>10</v>
      </c>
      <c r="I129" s="66">
        <v>12</v>
      </c>
      <c r="J129" s="74" t="s">
        <v>302</v>
      </c>
      <c r="K129" s="83" t="str">
        <f t="shared" si="6"/>
        <v>$ 0</v>
      </c>
      <c r="L129" s="82">
        <v>0.2592592592592593</v>
      </c>
      <c r="M129" s="25" t="str">
        <f t="shared" si="7"/>
        <v>$ 0</v>
      </c>
    </row>
    <row r="130" spans="1:13" s="2" customFormat="1" ht="19.5" customHeight="1">
      <c r="A130" s="80"/>
      <c r="B130" s="74" t="s">
        <v>138</v>
      </c>
      <c r="C130" s="28"/>
      <c r="D130" s="24" t="str">
        <f t="shared" si="5"/>
        <v/>
      </c>
      <c r="E130" s="33">
        <v>20</v>
      </c>
      <c r="F130" s="70">
        <v>16.5</v>
      </c>
      <c r="G130" s="71">
        <v>12</v>
      </c>
      <c r="H130" s="65">
        <v>15</v>
      </c>
      <c r="I130" s="66">
        <v>12</v>
      </c>
      <c r="J130" s="74" t="s">
        <v>303</v>
      </c>
      <c r="K130" s="83" t="str">
        <f t="shared" si="6"/>
        <v>$ 0</v>
      </c>
      <c r="L130" s="82">
        <v>0.25</v>
      </c>
      <c r="M130" s="25" t="str">
        <f t="shared" si="7"/>
        <v>$ 0</v>
      </c>
    </row>
    <row r="131" spans="1:13" s="2" customFormat="1" ht="19.5" customHeight="1">
      <c r="A131" s="80"/>
      <c r="B131" s="74" t="s">
        <v>139</v>
      </c>
      <c r="C131" s="28"/>
      <c r="D131" s="24" t="str">
        <f t="shared" si="5"/>
        <v/>
      </c>
      <c r="E131" s="33">
        <v>26.5</v>
      </c>
      <c r="F131" s="70">
        <v>22</v>
      </c>
      <c r="G131" s="71">
        <v>6</v>
      </c>
      <c r="H131" s="65">
        <v>20</v>
      </c>
      <c r="I131" s="66">
        <v>6</v>
      </c>
      <c r="J131" s="74" t="s">
        <v>304</v>
      </c>
      <c r="K131" s="83" t="str">
        <f t="shared" si="6"/>
        <v>$ 0</v>
      </c>
      <c r="L131" s="82">
        <v>0.24528301886792447</v>
      </c>
      <c r="M131" s="25" t="str">
        <f t="shared" si="7"/>
        <v>$ 0</v>
      </c>
    </row>
    <row r="132" spans="1:13" s="2" customFormat="1" ht="19.5" customHeight="1">
      <c r="A132" s="80"/>
      <c r="B132" s="74" t="s">
        <v>140</v>
      </c>
      <c r="C132" s="28"/>
      <c r="D132" s="24" t="str">
        <f t="shared" si="5"/>
        <v/>
      </c>
      <c r="E132" s="33">
        <v>14.5</v>
      </c>
      <c r="F132" s="70">
        <v>12</v>
      </c>
      <c r="G132" s="71">
        <v>12</v>
      </c>
      <c r="H132" s="65">
        <v>11</v>
      </c>
      <c r="I132" s="66">
        <v>12</v>
      </c>
      <c r="J132" s="74" t="s">
        <v>305</v>
      </c>
      <c r="K132" s="83" t="str">
        <f t="shared" si="6"/>
        <v>$ 0</v>
      </c>
      <c r="L132" s="82">
        <v>0.24137931034482762</v>
      </c>
      <c r="M132" s="25" t="str">
        <f t="shared" si="7"/>
        <v>$ 0</v>
      </c>
    </row>
    <row r="133" spans="1:13" s="2" customFormat="1" ht="19.5" customHeight="1">
      <c r="A133" s="80"/>
      <c r="B133" s="74" t="s">
        <v>141</v>
      </c>
      <c r="C133" s="28"/>
      <c r="D133" s="24" t="str">
        <f t="shared" si="5"/>
        <v/>
      </c>
      <c r="E133" s="33">
        <v>14.5</v>
      </c>
      <c r="F133" s="70">
        <v>12</v>
      </c>
      <c r="G133" s="71">
        <v>6</v>
      </c>
      <c r="H133" s="65">
        <v>11</v>
      </c>
      <c r="I133" s="66">
        <v>6</v>
      </c>
      <c r="J133" s="74" t="s">
        <v>306</v>
      </c>
      <c r="K133" s="83" t="str">
        <f t="shared" si="6"/>
        <v>$ 0</v>
      </c>
      <c r="L133" s="82">
        <v>0.24137931034482762</v>
      </c>
      <c r="M133" s="25" t="str">
        <f t="shared" si="7"/>
        <v>$ 0</v>
      </c>
    </row>
    <row r="134" spans="1:13" s="2" customFormat="1" ht="19.5" customHeight="1">
      <c r="A134" s="80"/>
      <c r="B134" s="74" t="s">
        <v>142</v>
      </c>
      <c r="C134" s="28"/>
      <c r="D134" s="24" t="str">
        <f t="shared" si="5"/>
        <v/>
      </c>
      <c r="E134" s="33">
        <v>14.5</v>
      </c>
      <c r="F134" s="70">
        <v>12</v>
      </c>
      <c r="G134" s="71">
        <v>6</v>
      </c>
      <c r="H134" s="65">
        <v>11</v>
      </c>
      <c r="I134" s="66">
        <v>6</v>
      </c>
      <c r="J134" s="74" t="s">
        <v>307</v>
      </c>
      <c r="K134" s="83" t="str">
        <f t="shared" si="6"/>
        <v>$ 0</v>
      </c>
      <c r="L134" s="82">
        <v>0.24137931034482762</v>
      </c>
      <c r="M134" s="25" t="str">
        <f t="shared" si="7"/>
        <v>$ 0</v>
      </c>
    </row>
    <row r="135" spans="1:13" s="2" customFormat="1" ht="19.5" customHeight="1">
      <c r="A135" s="80"/>
      <c r="B135" s="74" t="s">
        <v>143</v>
      </c>
      <c r="C135" s="28"/>
      <c r="D135" s="24" t="str">
        <f t="shared" si="5"/>
        <v/>
      </c>
      <c r="E135" s="33">
        <v>23.5</v>
      </c>
      <c r="F135" s="70">
        <v>19.25</v>
      </c>
      <c r="G135" s="71">
        <v>12</v>
      </c>
      <c r="H135" s="65">
        <v>17.5</v>
      </c>
      <c r="I135" s="66">
        <v>24</v>
      </c>
      <c r="J135" s="74" t="s">
        <v>308</v>
      </c>
      <c r="K135" s="83" t="str">
        <f t="shared" si="6"/>
        <v>$ 0</v>
      </c>
      <c r="L135" s="82">
        <v>0.25531914893617025</v>
      </c>
      <c r="M135" s="25" t="str">
        <f t="shared" si="7"/>
        <v>$ 0</v>
      </c>
    </row>
    <row r="136" spans="1:13" s="2" customFormat="1" ht="19.5" customHeight="1">
      <c r="A136" s="80"/>
      <c r="B136" s="74" t="s">
        <v>144</v>
      </c>
      <c r="C136" s="28"/>
      <c r="D136" s="24" t="str">
        <f t="shared" si="5"/>
        <v/>
      </c>
      <c r="E136" s="33">
        <v>25.5</v>
      </c>
      <c r="F136" s="70">
        <v>21</v>
      </c>
      <c r="G136" s="71">
        <v>6</v>
      </c>
      <c r="H136" s="65">
        <v>19</v>
      </c>
      <c r="I136" s="66">
        <v>6</v>
      </c>
      <c r="J136" s="74" t="s">
        <v>309</v>
      </c>
      <c r="K136" s="83" t="str">
        <f t="shared" si="6"/>
        <v>$ 0</v>
      </c>
      <c r="L136" s="82">
        <v>0.25490196078431371</v>
      </c>
      <c r="M136" s="25" t="str">
        <f t="shared" si="7"/>
        <v>$ 0</v>
      </c>
    </row>
    <row r="137" spans="1:13" s="2" customFormat="1" ht="19.5" customHeight="1">
      <c r="A137" s="80"/>
      <c r="B137" s="74" t="s">
        <v>145</v>
      </c>
      <c r="C137" s="28"/>
      <c r="D137" s="24" t="str">
        <f t="shared" si="5"/>
        <v/>
      </c>
      <c r="E137" s="33">
        <v>4</v>
      </c>
      <c r="F137" s="70">
        <v>3.05</v>
      </c>
      <c r="G137" s="71">
        <v>48</v>
      </c>
      <c r="H137" s="65">
        <v>2.75</v>
      </c>
      <c r="I137" s="66">
        <v>48</v>
      </c>
      <c r="J137" s="74" t="s">
        <v>310</v>
      </c>
      <c r="K137" s="83" t="str">
        <f t="shared" si="6"/>
        <v>$ 0</v>
      </c>
      <c r="L137" s="82">
        <v>0.3125</v>
      </c>
      <c r="M137" s="25" t="str">
        <f t="shared" si="7"/>
        <v>$ 0</v>
      </c>
    </row>
    <row r="138" spans="1:13" s="2" customFormat="1" ht="19.5" customHeight="1">
      <c r="A138" s="80"/>
      <c r="B138" s="74" t="s">
        <v>146</v>
      </c>
      <c r="C138" s="28"/>
      <c r="D138" s="24" t="str">
        <f t="shared" si="5"/>
        <v/>
      </c>
      <c r="E138" s="33">
        <v>0</v>
      </c>
      <c r="F138" s="70">
        <v>0</v>
      </c>
      <c r="G138" s="71">
        <v>12</v>
      </c>
      <c r="H138" s="65">
        <v>0</v>
      </c>
      <c r="I138" s="66">
        <v>12</v>
      </c>
      <c r="J138" s="74" t="s">
        <v>311</v>
      </c>
      <c r="K138" s="83" t="str">
        <f t="shared" si="6"/>
        <v>$ 0</v>
      </c>
      <c r="L138" s="82"/>
      <c r="M138" s="25" t="str">
        <f t="shared" si="7"/>
        <v>$ 0</v>
      </c>
    </row>
    <row r="139" spans="1:13" s="2" customFormat="1" ht="19.5" customHeight="1">
      <c r="A139" s="80"/>
      <c r="B139" s="74" t="s">
        <v>147</v>
      </c>
      <c r="C139" s="28"/>
      <c r="D139" s="24" t="str">
        <f t="shared" si="5"/>
        <v/>
      </c>
      <c r="E139" s="33">
        <v>32</v>
      </c>
      <c r="F139" s="70">
        <v>26.5</v>
      </c>
      <c r="G139" s="71">
        <v>6</v>
      </c>
      <c r="H139" s="65">
        <v>24</v>
      </c>
      <c r="I139" s="66">
        <v>6</v>
      </c>
      <c r="J139" s="74" t="s">
        <v>312</v>
      </c>
      <c r="K139" s="83" t="str">
        <f t="shared" si="6"/>
        <v>$ 0</v>
      </c>
      <c r="L139" s="82">
        <v>0.25</v>
      </c>
      <c r="M139" s="25" t="str">
        <f t="shared" si="7"/>
        <v>$ 0</v>
      </c>
    </row>
    <row r="140" spans="1:13" s="2" customFormat="1" ht="19.5" customHeight="1">
      <c r="A140" s="80"/>
      <c r="B140" s="74" t="s">
        <v>148</v>
      </c>
      <c r="C140" s="28"/>
      <c r="D140" s="24" t="str">
        <f t="shared" si="5"/>
        <v/>
      </c>
      <c r="E140" s="33">
        <v>0</v>
      </c>
      <c r="F140" s="70">
        <v>0</v>
      </c>
      <c r="G140" s="71">
        <v>12</v>
      </c>
      <c r="H140" s="65">
        <v>0</v>
      </c>
      <c r="I140" s="66">
        <v>12</v>
      </c>
      <c r="J140" s="74" t="s">
        <v>313</v>
      </c>
      <c r="K140" s="83" t="str">
        <f t="shared" si="6"/>
        <v>$ 0</v>
      </c>
      <c r="L140" s="82"/>
      <c r="M140" s="25" t="str">
        <f t="shared" si="7"/>
        <v>$ 0</v>
      </c>
    </row>
    <row r="141" spans="1:13" s="2" customFormat="1" ht="19.5" customHeight="1">
      <c r="A141" s="80"/>
      <c r="B141" s="74" t="s">
        <v>149</v>
      </c>
      <c r="C141" s="28"/>
      <c r="D141" s="24" t="str">
        <f t="shared" si="5"/>
        <v/>
      </c>
      <c r="E141" s="33">
        <v>7</v>
      </c>
      <c r="F141" s="70">
        <v>5.5</v>
      </c>
      <c r="G141" s="71">
        <v>24</v>
      </c>
      <c r="H141" s="65">
        <v>5</v>
      </c>
      <c r="I141" s="66">
        <v>24</v>
      </c>
      <c r="J141" s="74" t="s">
        <v>314</v>
      </c>
      <c r="K141" s="83" t="str">
        <f t="shared" si="6"/>
        <v>$ 0</v>
      </c>
      <c r="L141" s="82">
        <v>0.2857142857142857</v>
      </c>
      <c r="M141" s="25" t="str">
        <f t="shared" si="7"/>
        <v>$ 0</v>
      </c>
    </row>
    <row r="142" spans="1:13" s="2" customFormat="1" ht="19.5" customHeight="1">
      <c r="A142" s="80"/>
      <c r="B142" s="74" t="s">
        <v>150</v>
      </c>
      <c r="C142" s="28"/>
      <c r="D142" s="24" t="str">
        <f t="shared" si="5"/>
        <v/>
      </c>
      <c r="E142" s="33">
        <v>10</v>
      </c>
      <c r="F142" s="70">
        <v>8.25</v>
      </c>
      <c r="G142" s="71">
        <v>12</v>
      </c>
      <c r="H142" s="65">
        <v>7.5</v>
      </c>
      <c r="I142" s="66">
        <v>12</v>
      </c>
      <c r="J142" s="74" t="s">
        <v>315</v>
      </c>
      <c r="K142" s="83" t="str">
        <f t="shared" si="6"/>
        <v>$ 0</v>
      </c>
      <c r="L142" s="82">
        <v>0.25</v>
      </c>
      <c r="M142" s="25" t="str">
        <f t="shared" si="7"/>
        <v>$ 0</v>
      </c>
    </row>
    <row r="143" spans="1:13" s="2" customFormat="1" ht="19.5" customHeight="1">
      <c r="A143" s="80"/>
      <c r="B143" s="74" t="s">
        <v>151</v>
      </c>
      <c r="C143" s="28"/>
      <c r="D143" s="24" t="str">
        <f t="shared" ref="D143:D178" si="8">IF(C143&gt;=I143,H143,IF(C143=0,"",F143))</f>
        <v/>
      </c>
      <c r="E143" s="33">
        <v>20</v>
      </c>
      <c r="F143" s="70">
        <v>16.5</v>
      </c>
      <c r="G143" s="71">
        <v>6</v>
      </c>
      <c r="H143" s="65">
        <v>15</v>
      </c>
      <c r="I143" s="66">
        <v>6</v>
      </c>
      <c r="J143" s="74" t="s">
        <v>316</v>
      </c>
      <c r="K143" s="83" t="str">
        <f t="shared" ref="K143:K178" si="9">IF(C143=0,"$ 0",(C143*D143))</f>
        <v>$ 0</v>
      </c>
      <c r="L143" s="82">
        <v>0.25</v>
      </c>
      <c r="M143" s="25" t="str">
        <f t="shared" si="7"/>
        <v>$ 0</v>
      </c>
    </row>
    <row r="144" spans="1:13" s="2" customFormat="1" ht="19.5" customHeight="1">
      <c r="A144" s="80"/>
      <c r="B144" s="74" t="s">
        <v>152</v>
      </c>
      <c r="C144" s="28"/>
      <c r="D144" s="24" t="str">
        <f t="shared" si="8"/>
        <v/>
      </c>
      <c r="E144" s="33">
        <v>13.5</v>
      </c>
      <c r="F144" s="70">
        <v>11</v>
      </c>
      <c r="G144" s="71">
        <v>12</v>
      </c>
      <c r="H144" s="65">
        <v>10</v>
      </c>
      <c r="I144" s="66">
        <v>24</v>
      </c>
      <c r="J144" s="74" t="s">
        <v>317</v>
      </c>
      <c r="K144" s="83" t="str">
        <f t="shared" si="9"/>
        <v>$ 0</v>
      </c>
      <c r="L144" s="82">
        <v>0.2592592592592593</v>
      </c>
      <c r="M144" s="25" t="str">
        <f t="shared" si="7"/>
        <v>$ 0</v>
      </c>
    </row>
    <row r="145" spans="1:13" s="2" customFormat="1" ht="19.5" customHeight="1">
      <c r="A145" s="80"/>
      <c r="B145" s="74" t="s">
        <v>153</v>
      </c>
      <c r="C145" s="28"/>
      <c r="D145" s="24" t="str">
        <f t="shared" si="8"/>
        <v/>
      </c>
      <c r="E145" s="33">
        <v>18.5</v>
      </c>
      <c r="F145" s="70">
        <v>15.5</v>
      </c>
      <c r="G145" s="71">
        <v>12</v>
      </c>
      <c r="H145" s="65">
        <v>14</v>
      </c>
      <c r="I145" s="66">
        <v>24</v>
      </c>
      <c r="J145" s="74" t="s">
        <v>318</v>
      </c>
      <c r="K145" s="83" t="str">
        <f t="shared" si="9"/>
        <v>$ 0</v>
      </c>
      <c r="L145" s="82">
        <v>0.2432432432432432</v>
      </c>
      <c r="M145" s="25" t="str">
        <f t="shared" si="7"/>
        <v>$ 0</v>
      </c>
    </row>
    <row r="146" spans="1:13" s="2" customFormat="1" ht="19.5" customHeight="1">
      <c r="A146" s="80"/>
      <c r="B146" s="74" t="s">
        <v>154</v>
      </c>
      <c r="C146" s="28"/>
      <c r="D146" s="24" t="str">
        <f t="shared" si="8"/>
        <v/>
      </c>
      <c r="E146" s="33">
        <v>16.5</v>
      </c>
      <c r="F146" s="70">
        <v>13.75</v>
      </c>
      <c r="G146" s="71">
        <v>6</v>
      </c>
      <c r="H146" s="65">
        <v>12.5</v>
      </c>
      <c r="I146" s="66">
        <v>6</v>
      </c>
      <c r="J146" s="74" t="s">
        <v>319</v>
      </c>
      <c r="K146" s="83" t="str">
        <f t="shared" si="9"/>
        <v>$ 0</v>
      </c>
      <c r="L146" s="82">
        <v>0.24242424242424243</v>
      </c>
      <c r="M146" s="25" t="str">
        <f t="shared" si="7"/>
        <v>$ 0</v>
      </c>
    </row>
    <row r="147" spans="1:13" s="2" customFormat="1" ht="19.5" customHeight="1">
      <c r="A147" s="80"/>
      <c r="B147" s="74" t="s">
        <v>155</v>
      </c>
      <c r="C147" s="28"/>
      <c r="D147" s="24" t="str">
        <f t="shared" si="8"/>
        <v/>
      </c>
      <c r="E147" s="33">
        <v>16.5</v>
      </c>
      <c r="F147" s="70">
        <v>13.75</v>
      </c>
      <c r="G147" s="71">
        <v>6</v>
      </c>
      <c r="H147" s="65">
        <v>12.5</v>
      </c>
      <c r="I147" s="66">
        <v>6</v>
      </c>
      <c r="J147" s="74" t="s">
        <v>320</v>
      </c>
      <c r="K147" s="83" t="str">
        <f t="shared" si="9"/>
        <v>$ 0</v>
      </c>
      <c r="L147" s="82">
        <v>0.24242424242424243</v>
      </c>
      <c r="M147" s="25" t="str">
        <f t="shared" si="7"/>
        <v>$ 0</v>
      </c>
    </row>
    <row r="148" spans="1:13" s="2" customFormat="1" ht="19.5" customHeight="1">
      <c r="A148" s="80"/>
      <c r="B148" s="74" t="s">
        <v>156</v>
      </c>
      <c r="C148" s="28"/>
      <c r="D148" s="24" t="str">
        <f t="shared" si="8"/>
        <v/>
      </c>
      <c r="E148" s="33">
        <v>16.5</v>
      </c>
      <c r="F148" s="70">
        <v>13.75</v>
      </c>
      <c r="G148" s="71">
        <v>6</v>
      </c>
      <c r="H148" s="65">
        <v>12.5</v>
      </c>
      <c r="I148" s="66">
        <v>6</v>
      </c>
      <c r="J148" s="74" t="s">
        <v>321</v>
      </c>
      <c r="K148" s="83" t="str">
        <f t="shared" si="9"/>
        <v>$ 0</v>
      </c>
      <c r="L148" s="82">
        <v>0.24242424242424243</v>
      </c>
      <c r="M148" s="25" t="str">
        <f t="shared" si="7"/>
        <v>$ 0</v>
      </c>
    </row>
    <row r="149" spans="1:13" s="2" customFormat="1" ht="19.5" customHeight="1">
      <c r="A149" s="80"/>
      <c r="B149" s="74" t="s">
        <v>157</v>
      </c>
      <c r="C149" s="28"/>
      <c r="D149" s="24" t="str">
        <f t="shared" si="8"/>
        <v/>
      </c>
      <c r="E149" s="33">
        <v>16.5</v>
      </c>
      <c r="F149" s="70">
        <v>13.75</v>
      </c>
      <c r="G149" s="71">
        <v>6</v>
      </c>
      <c r="H149" s="65">
        <v>12.5</v>
      </c>
      <c r="I149" s="66">
        <v>6</v>
      </c>
      <c r="J149" s="74" t="s">
        <v>322</v>
      </c>
      <c r="K149" s="83" t="str">
        <f t="shared" si="9"/>
        <v>$ 0</v>
      </c>
      <c r="L149" s="82">
        <v>0.24242424242424243</v>
      </c>
      <c r="M149" s="25" t="str">
        <f t="shared" si="7"/>
        <v>$ 0</v>
      </c>
    </row>
    <row r="150" spans="1:13" s="2" customFormat="1" ht="19.5" customHeight="1">
      <c r="A150" s="80"/>
      <c r="B150" s="74" t="s">
        <v>158</v>
      </c>
      <c r="C150" s="28"/>
      <c r="D150" s="24" t="str">
        <f t="shared" si="8"/>
        <v/>
      </c>
      <c r="E150" s="33">
        <v>19.8</v>
      </c>
      <c r="F150" s="70">
        <v>16.5</v>
      </c>
      <c r="G150" s="71">
        <v>6</v>
      </c>
      <c r="H150" s="65">
        <v>15</v>
      </c>
      <c r="I150" s="66">
        <v>6</v>
      </c>
      <c r="J150" s="74" t="s">
        <v>323</v>
      </c>
      <c r="K150" s="83" t="str">
        <f t="shared" si="9"/>
        <v>$ 0</v>
      </c>
      <c r="L150" s="82">
        <v>0.24242424242424243</v>
      </c>
      <c r="M150" s="25" t="str">
        <f t="shared" si="7"/>
        <v>$ 0</v>
      </c>
    </row>
    <row r="151" spans="1:13" s="2" customFormat="1" ht="19.5" customHeight="1">
      <c r="A151" s="80"/>
      <c r="B151" s="74" t="s">
        <v>159</v>
      </c>
      <c r="C151" s="28"/>
      <c r="D151" s="24" t="str">
        <f t="shared" si="8"/>
        <v/>
      </c>
      <c r="E151" s="33">
        <v>19.8</v>
      </c>
      <c r="F151" s="70">
        <v>16.5</v>
      </c>
      <c r="G151" s="71">
        <v>6</v>
      </c>
      <c r="H151" s="65">
        <v>15</v>
      </c>
      <c r="I151" s="66">
        <v>6</v>
      </c>
      <c r="J151" s="74" t="s">
        <v>324</v>
      </c>
      <c r="K151" s="83" t="str">
        <f t="shared" si="9"/>
        <v>$ 0</v>
      </c>
      <c r="L151" s="82">
        <v>0.24242424242424243</v>
      </c>
      <c r="M151" s="25" t="str">
        <f t="shared" si="7"/>
        <v>$ 0</v>
      </c>
    </row>
    <row r="152" spans="1:13" s="2" customFormat="1" ht="19.5" customHeight="1">
      <c r="A152" s="80"/>
      <c r="B152" s="74" t="s">
        <v>160</v>
      </c>
      <c r="C152" s="28"/>
      <c r="D152" s="24" t="str">
        <f t="shared" si="8"/>
        <v/>
      </c>
      <c r="E152" s="33">
        <v>19.8</v>
      </c>
      <c r="F152" s="70">
        <v>16.5</v>
      </c>
      <c r="G152" s="71">
        <v>6</v>
      </c>
      <c r="H152" s="65">
        <v>15</v>
      </c>
      <c r="I152" s="66">
        <v>6</v>
      </c>
      <c r="J152" s="74" t="s">
        <v>325</v>
      </c>
      <c r="K152" s="83" t="str">
        <f t="shared" si="9"/>
        <v>$ 0</v>
      </c>
      <c r="L152" s="82">
        <v>0.24242424242424243</v>
      </c>
      <c r="M152" s="25" t="str">
        <f t="shared" si="7"/>
        <v>$ 0</v>
      </c>
    </row>
    <row r="153" spans="1:13" s="2" customFormat="1" ht="19.5" customHeight="1">
      <c r="A153" s="80"/>
      <c r="B153" s="74" t="s">
        <v>161</v>
      </c>
      <c r="C153" s="28"/>
      <c r="D153" s="24" t="str">
        <f t="shared" si="8"/>
        <v/>
      </c>
      <c r="E153" s="33">
        <v>19.8</v>
      </c>
      <c r="F153" s="70">
        <v>16.5</v>
      </c>
      <c r="G153" s="71">
        <v>6</v>
      </c>
      <c r="H153" s="65">
        <v>15</v>
      </c>
      <c r="I153" s="66">
        <v>6</v>
      </c>
      <c r="J153" s="74" t="s">
        <v>326</v>
      </c>
      <c r="K153" s="83" t="str">
        <f t="shared" si="9"/>
        <v>$ 0</v>
      </c>
      <c r="L153" s="82">
        <v>0.24242424242424243</v>
      </c>
      <c r="M153" s="25" t="str">
        <f t="shared" si="7"/>
        <v>$ 0</v>
      </c>
    </row>
    <row r="154" spans="1:13" s="2" customFormat="1" ht="19.5" customHeight="1">
      <c r="A154" s="80"/>
      <c r="B154" s="74" t="s">
        <v>162</v>
      </c>
      <c r="C154" s="28"/>
      <c r="D154" s="24" t="str">
        <f t="shared" si="8"/>
        <v/>
      </c>
      <c r="E154" s="33">
        <v>21</v>
      </c>
      <c r="F154" s="70">
        <v>17.5</v>
      </c>
      <c r="G154" s="71">
        <v>6</v>
      </c>
      <c r="H154" s="65">
        <v>16</v>
      </c>
      <c r="I154" s="66">
        <v>6</v>
      </c>
      <c r="J154" s="74" t="s">
        <v>327</v>
      </c>
      <c r="K154" s="83" t="str">
        <f t="shared" si="9"/>
        <v>$ 0</v>
      </c>
      <c r="L154" s="82">
        <v>0.23809523809523814</v>
      </c>
      <c r="M154" s="25" t="str">
        <f t="shared" si="7"/>
        <v>$ 0</v>
      </c>
    </row>
    <row r="155" spans="1:13" s="2" customFormat="1" ht="19.5" customHeight="1">
      <c r="A155" s="80"/>
      <c r="B155" s="74" t="s">
        <v>163</v>
      </c>
      <c r="C155" s="28"/>
      <c r="D155" s="24" t="str">
        <f t="shared" si="8"/>
        <v/>
      </c>
      <c r="E155" s="33">
        <v>28</v>
      </c>
      <c r="F155" s="70">
        <v>23</v>
      </c>
      <c r="G155" s="71">
        <v>6</v>
      </c>
      <c r="H155" s="65">
        <v>21</v>
      </c>
      <c r="I155" s="66">
        <v>6</v>
      </c>
      <c r="J155" s="74" t="s">
        <v>328</v>
      </c>
      <c r="K155" s="83" t="str">
        <f t="shared" si="9"/>
        <v>$ 0</v>
      </c>
      <c r="L155" s="82">
        <v>0.25</v>
      </c>
      <c r="M155" s="25" t="str">
        <f t="shared" si="7"/>
        <v>$ 0</v>
      </c>
    </row>
    <row r="156" spans="1:13" s="2" customFormat="1" ht="19.5" customHeight="1">
      <c r="A156" s="80"/>
      <c r="B156" s="74" t="s">
        <v>164</v>
      </c>
      <c r="C156" s="28"/>
      <c r="D156" s="24" t="str">
        <f t="shared" si="8"/>
        <v/>
      </c>
      <c r="E156" s="33">
        <v>28</v>
      </c>
      <c r="F156" s="70">
        <v>23</v>
      </c>
      <c r="G156" s="71">
        <v>6</v>
      </c>
      <c r="H156" s="65">
        <v>21</v>
      </c>
      <c r="I156" s="66">
        <v>6</v>
      </c>
      <c r="J156" s="74" t="s">
        <v>329</v>
      </c>
      <c r="K156" s="83" t="str">
        <f t="shared" si="9"/>
        <v>$ 0</v>
      </c>
      <c r="L156" s="82">
        <v>0.25</v>
      </c>
      <c r="M156" s="25" t="str">
        <f t="shared" si="7"/>
        <v>$ 0</v>
      </c>
    </row>
    <row r="157" spans="1:13" s="2" customFormat="1" ht="19.5" customHeight="1">
      <c r="A157" s="80"/>
      <c r="B157" s="74" t="s">
        <v>165</v>
      </c>
      <c r="C157" s="28"/>
      <c r="D157" s="24" t="str">
        <f t="shared" si="8"/>
        <v/>
      </c>
      <c r="E157" s="33">
        <v>28</v>
      </c>
      <c r="F157" s="70">
        <v>23</v>
      </c>
      <c r="G157" s="71">
        <v>6</v>
      </c>
      <c r="H157" s="65">
        <v>21</v>
      </c>
      <c r="I157" s="66">
        <v>6</v>
      </c>
      <c r="J157" s="74" t="s">
        <v>330</v>
      </c>
      <c r="K157" s="83" t="str">
        <f t="shared" si="9"/>
        <v>$ 0</v>
      </c>
      <c r="L157" s="82">
        <v>0.25</v>
      </c>
      <c r="M157" s="25" t="str">
        <f t="shared" si="7"/>
        <v>$ 0</v>
      </c>
    </row>
    <row r="158" spans="1:13" s="2" customFormat="1" ht="19.5" customHeight="1">
      <c r="A158" s="80"/>
      <c r="B158" s="74" t="s">
        <v>166</v>
      </c>
      <c r="C158" s="28"/>
      <c r="D158" s="24" t="str">
        <f t="shared" si="8"/>
        <v/>
      </c>
      <c r="E158" s="33">
        <v>28</v>
      </c>
      <c r="F158" s="70">
        <v>23</v>
      </c>
      <c r="G158" s="71">
        <v>6</v>
      </c>
      <c r="H158" s="65">
        <v>21</v>
      </c>
      <c r="I158" s="66">
        <v>6</v>
      </c>
      <c r="J158" s="74" t="s">
        <v>331</v>
      </c>
      <c r="K158" s="83" t="str">
        <f t="shared" si="9"/>
        <v>$ 0</v>
      </c>
      <c r="L158" s="82">
        <v>0.25</v>
      </c>
      <c r="M158" s="25" t="str">
        <f t="shared" si="7"/>
        <v>$ 0</v>
      </c>
    </row>
    <row r="159" spans="1:13" s="2" customFormat="1" ht="19.5" customHeight="1">
      <c r="A159" s="80"/>
      <c r="B159" s="74" t="s">
        <v>167</v>
      </c>
      <c r="C159" s="28"/>
      <c r="D159" s="24" t="str">
        <f t="shared" si="8"/>
        <v/>
      </c>
      <c r="E159" s="33">
        <v>28</v>
      </c>
      <c r="F159" s="70">
        <v>23</v>
      </c>
      <c r="G159" s="71">
        <v>6</v>
      </c>
      <c r="H159" s="65">
        <v>21</v>
      </c>
      <c r="I159" s="66">
        <v>6</v>
      </c>
      <c r="J159" s="74" t="s">
        <v>332</v>
      </c>
      <c r="K159" s="83" t="str">
        <f t="shared" si="9"/>
        <v>$ 0</v>
      </c>
      <c r="L159" s="82">
        <v>0.25</v>
      </c>
      <c r="M159" s="25" t="str">
        <f t="shared" si="7"/>
        <v>$ 0</v>
      </c>
    </row>
    <row r="160" spans="1:13" s="2" customFormat="1" ht="19.5" customHeight="1">
      <c r="A160" s="80"/>
      <c r="B160" s="74" t="s">
        <v>168</v>
      </c>
      <c r="C160" s="28"/>
      <c r="D160" s="24" t="str">
        <f t="shared" si="8"/>
        <v/>
      </c>
      <c r="E160" s="33">
        <v>23.75</v>
      </c>
      <c r="F160" s="70">
        <v>19.75</v>
      </c>
      <c r="G160" s="71">
        <v>6</v>
      </c>
      <c r="H160" s="65">
        <v>18</v>
      </c>
      <c r="I160" s="66">
        <v>6</v>
      </c>
      <c r="J160" s="74" t="s">
        <v>333</v>
      </c>
      <c r="K160" s="83" t="str">
        <f t="shared" si="9"/>
        <v>$ 0</v>
      </c>
      <c r="L160" s="82">
        <v>0.24210526315789471</v>
      </c>
      <c r="M160" s="25" t="str">
        <f t="shared" si="7"/>
        <v>$ 0</v>
      </c>
    </row>
    <row r="161" spans="1:13" s="2" customFormat="1" ht="19.5" customHeight="1">
      <c r="A161" s="80"/>
      <c r="B161" s="74" t="s">
        <v>169</v>
      </c>
      <c r="C161" s="28"/>
      <c r="D161" s="24" t="str">
        <f t="shared" si="8"/>
        <v/>
      </c>
      <c r="E161" s="33">
        <v>23.75</v>
      </c>
      <c r="F161" s="70">
        <v>19.75</v>
      </c>
      <c r="G161" s="71">
        <v>6</v>
      </c>
      <c r="H161" s="65">
        <v>18</v>
      </c>
      <c r="I161" s="66">
        <v>6</v>
      </c>
      <c r="J161" s="74" t="s">
        <v>334</v>
      </c>
      <c r="K161" s="83" t="str">
        <f t="shared" si="9"/>
        <v>$ 0</v>
      </c>
      <c r="L161" s="82">
        <v>0.24210526315789471</v>
      </c>
      <c r="M161" s="25" t="str">
        <f t="shared" si="7"/>
        <v>$ 0</v>
      </c>
    </row>
    <row r="162" spans="1:13" s="2" customFormat="1" ht="19.5" customHeight="1">
      <c r="A162" s="80"/>
      <c r="B162" s="74" t="s">
        <v>170</v>
      </c>
      <c r="C162" s="28"/>
      <c r="D162" s="24" t="str">
        <f t="shared" si="8"/>
        <v/>
      </c>
      <c r="E162" s="33">
        <v>23.75</v>
      </c>
      <c r="F162" s="70">
        <v>19.75</v>
      </c>
      <c r="G162" s="71">
        <v>6</v>
      </c>
      <c r="H162" s="65">
        <v>18</v>
      </c>
      <c r="I162" s="66">
        <v>6</v>
      </c>
      <c r="J162" s="74" t="s">
        <v>335</v>
      </c>
      <c r="K162" s="83" t="str">
        <f t="shared" si="9"/>
        <v>$ 0</v>
      </c>
      <c r="L162" s="82">
        <v>0.24210526315789471</v>
      </c>
      <c r="M162" s="25" t="str">
        <f t="shared" si="7"/>
        <v>$ 0</v>
      </c>
    </row>
    <row r="163" spans="1:13" s="2" customFormat="1" ht="19.5" customHeight="1">
      <c r="A163" s="80"/>
      <c r="B163" s="74" t="s">
        <v>171</v>
      </c>
      <c r="C163" s="28"/>
      <c r="D163" s="24" t="str">
        <f t="shared" si="8"/>
        <v/>
      </c>
      <c r="E163" s="33">
        <v>23.75</v>
      </c>
      <c r="F163" s="70">
        <v>19.75</v>
      </c>
      <c r="G163" s="71">
        <v>6</v>
      </c>
      <c r="H163" s="65">
        <v>18</v>
      </c>
      <c r="I163" s="66">
        <v>6</v>
      </c>
      <c r="J163" s="74" t="s">
        <v>336</v>
      </c>
      <c r="K163" s="83" t="str">
        <f t="shared" si="9"/>
        <v>$ 0</v>
      </c>
      <c r="L163" s="82">
        <v>0.24210526315789471</v>
      </c>
      <c r="M163" s="25" t="str">
        <f t="shared" si="7"/>
        <v>$ 0</v>
      </c>
    </row>
    <row r="164" spans="1:13" s="2" customFormat="1" ht="19.5" customHeight="1">
      <c r="A164" s="80"/>
      <c r="B164" s="74" t="s">
        <v>172</v>
      </c>
      <c r="C164" s="28"/>
      <c r="D164" s="24" t="str">
        <f t="shared" si="8"/>
        <v/>
      </c>
      <c r="E164" s="33">
        <v>5</v>
      </c>
      <c r="F164" s="70">
        <v>3.85</v>
      </c>
      <c r="G164" s="71">
        <v>12</v>
      </c>
      <c r="H164" s="65">
        <v>3.5</v>
      </c>
      <c r="I164" s="66">
        <v>12</v>
      </c>
      <c r="J164" s="74" t="s">
        <v>337</v>
      </c>
      <c r="K164" s="83" t="str">
        <f t="shared" si="9"/>
        <v>$ 0</v>
      </c>
      <c r="L164" s="82">
        <v>0.30000000000000004</v>
      </c>
      <c r="M164" s="25" t="str">
        <f t="shared" si="7"/>
        <v>$ 0</v>
      </c>
    </row>
    <row r="165" spans="1:13" s="2" customFormat="1" ht="19.5" customHeight="1">
      <c r="A165" s="80"/>
      <c r="B165" s="74" t="s">
        <v>173</v>
      </c>
      <c r="C165" s="28"/>
      <c r="D165" s="24" t="str">
        <f t="shared" si="8"/>
        <v/>
      </c>
      <c r="E165" s="33">
        <v>5</v>
      </c>
      <c r="F165" s="70">
        <v>3.85</v>
      </c>
      <c r="G165" s="71">
        <v>24</v>
      </c>
      <c r="H165" s="65">
        <v>3.5</v>
      </c>
      <c r="I165" s="66">
        <v>24</v>
      </c>
      <c r="J165" s="74" t="s">
        <v>338</v>
      </c>
      <c r="K165" s="83" t="str">
        <f t="shared" si="9"/>
        <v>$ 0</v>
      </c>
      <c r="L165" s="82">
        <v>0.30000000000000004</v>
      </c>
      <c r="M165" s="25" t="str">
        <f t="shared" ref="M165:M175" si="10">IF(C165=0,"$ 0",(C165*D165))</f>
        <v>$ 0</v>
      </c>
    </row>
    <row r="166" spans="1:13" s="2" customFormat="1" ht="19.5" customHeight="1">
      <c r="A166" s="80"/>
      <c r="B166" s="74" t="s">
        <v>174</v>
      </c>
      <c r="C166" s="28"/>
      <c r="D166" s="24" t="str">
        <f t="shared" si="8"/>
        <v/>
      </c>
      <c r="E166" s="33">
        <v>23.76</v>
      </c>
      <c r="F166" s="70">
        <v>19.8</v>
      </c>
      <c r="G166" s="71">
        <v>6</v>
      </c>
      <c r="H166" s="65">
        <v>18</v>
      </c>
      <c r="I166" s="66">
        <v>6</v>
      </c>
      <c r="J166" s="74" t="s">
        <v>339</v>
      </c>
      <c r="K166" s="83" t="str">
        <f t="shared" si="9"/>
        <v>$ 0</v>
      </c>
      <c r="L166" s="82">
        <v>0.24242424242424243</v>
      </c>
      <c r="M166" s="25" t="str">
        <f t="shared" si="10"/>
        <v>$ 0</v>
      </c>
    </row>
    <row r="167" spans="1:13" s="2" customFormat="1" ht="19.5" customHeight="1">
      <c r="A167" s="80"/>
      <c r="B167" s="74" t="s">
        <v>175</v>
      </c>
      <c r="C167" s="28"/>
      <c r="D167" s="24" t="str">
        <f t="shared" si="8"/>
        <v/>
      </c>
      <c r="E167" s="33">
        <v>23.76</v>
      </c>
      <c r="F167" s="70">
        <v>19.8</v>
      </c>
      <c r="G167" s="71">
        <v>6</v>
      </c>
      <c r="H167" s="65">
        <v>18</v>
      </c>
      <c r="I167" s="66">
        <v>6</v>
      </c>
      <c r="J167" s="74" t="s">
        <v>340</v>
      </c>
      <c r="K167" s="83" t="str">
        <f t="shared" si="9"/>
        <v>$ 0</v>
      </c>
      <c r="L167" s="82">
        <v>0.24242424242424243</v>
      </c>
      <c r="M167" s="25" t="str">
        <f t="shared" si="10"/>
        <v>$ 0</v>
      </c>
    </row>
    <row r="168" spans="1:13" s="2" customFormat="1" ht="19.5" customHeight="1">
      <c r="A168" s="80"/>
      <c r="B168" s="74" t="s">
        <v>176</v>
      </c>
      <c r="C168" s="28"/>
      <c r="D168" s="24" t="str">
        <f t="shared" si="8"/>
        <v/>
      </c>
      <c r="E168" s="33">
        <v>23.76</v>
      </c>
      <c r="F168" s="70">
        <v>19.8</v>
      </c>
      <c r="G168" s="71">
        <v>6</v>
      </c>
      <c r="H168" s="65">
        <v>18</v>
      </c>
      <c r="I168" s="66">
        <v>6</v>
      </c>
      <c r="J168" s="74" t="s">
        <v>341</v>
      </c>
      <c r="K168" s="83" t="str">
        <f t="shared" si="9"/>
        <v>$ 0</v>
      </c>
      <c r="L168" s="82">
        <v>0.24242424242424243</v>
      </c>
      <c r="M168" s="25" t="str">
        <f t="shared" si="10"/>
        <v>$ 0</v>
      </c>
    </row>
    <row r="169" spans="1:13" s="2" customFormat="1" ht="19.5" customHeight="1">
      <c r="A169" s="80"/>
      <c r="B169" s="74" t="s">
        <v>177</v>
      </c>
      <c r="C169" s="28"/>
      <c r="D169" s="24" t="str">
        <f t="shared" si="8"/>
        <v/>
      </c>
      <c r="E169" s="33">
        <v>23.76</v>
      </c>
      <c r="F169" s="70">
        <v>19.8</v>
      </c>
      <c r="G169" s="71">
        <v>6</v>
      </c>
      <c r="H169" s="65">
        <v>18</v>
      </c>
      <c r="I169" s="66">
        <v>6</v>
      </c>
      <c r="J169" s="74" t="s">
        <v>342</v>
      </c>
      <c r="K169" s="83" t="str">
        <f t="shared" si="9"/>
        <v>$ 0</v>
      </c>
      <c r="L169" s="82">
        <v>0.24242424242424243</v>
      </c>
      <c r="M169" s="25" t="str">
        <f t="shared" si="10"/>
        <v>$ 0</v>
      </c>
    </row>
    <row r="170" spans="1:13" s="2" customFormat="1" ht="19.5" customHeight="1">
      <c r="A170" s="80"/>
      <c r="B170" s="74" t="s">
        <v>178</v>
      </c>
      <c r="C170" s="28"/>
      <c r="D170" s="24" t="str">
        <f t="shared" si="8"/>
        <v/>
      </c>
      <c r="E170" s="33">
        <v>23.76</v>
      </c>
      <c r="F170" s="70">
        <v>19.8</v>
      </c>
      <c r="G170" s="71">
        <v>6</v>
      </c>
      <c r="H170" s="65">
        <v>18</v>
      </c>
      <c r="I170" s="66">
        <v>6</v>
      </c>
      <c r="J170" s="74" t="s">
        <v>343</v>
      </c>
      <c r="K170" s="83" t="str">
        <f t="shared" si="9"/>
        <v>$ 0</v>
      </c>
      <c r="L170" s="82">
        <v>0.24242424242424243</v>
      </c>
      <c r="M170" s="25" t="str">
        <f t="shared" si="10"/>
        <v>$ 0</v>
      </c>
    </row>
    <row r="171" spans="1:13" s="2" customFormat="1" ht="19.5" customHeight="1">
      <c r="A171" s="80"/>
      <c r="B171" s="74" t="s">
        <v>179</v>
      </c>
      <c r="C171" s="28"/>
      <c r="D171" s="24" t="str">
        <f t="shared" si="8"/>
        <v/>
      </c>
      <c r="E171" s="33">
        <v>20</v>
      </c>
      <c r="F171" s="70">
        <v>16.5</v>
      </c>
      <c r="G171" s="71">
        <v>6</v>
      </c>
      <c r="H171" s="65">
        <v>15</v>
      </c>
      <c r="I171" s="66">
        <v>6</v>
      </c>
      <c r="J171" s="74" t="s">
        <v>344</v>
      </c>
      <c r="K171" s="83" t="str">
        <f t="shared" si="9"/>
        <v>$ 0</v>
      </c>
      <c r="L171" s="82">
        <v>0.25</v>
      </c>
      <c r="M171" s="25" t="str">
        <f t="shared" si="10"/>
        <v>$ 0</v>
      </c>
    </row>
    <row r="172" spans="1:13" s="2" customFormat="1" ht="19.5" customHeight="1">
      <c r="A172" s="80"/>
      <c r="B172" s="74" t="s">
        <v>180</v>
      </c>
      <c r="C172" s="28"/>
      <c r="D172" s="24" t="str">
        <f t="shared" si="8"/>
        <v/>
      </c>
      <c r="E172" s="33">
        <v>20</v>
      </c>
      <c r="F172" s="70">
        <v>16.5</v>
      </c>
      <c r="G172" s="71">
        <v>6</v>
      </c>
      <c r="H172" s="65">
        <v>15</v>
      </c>
      <c r="I172" s="66">
        <v>6</v>
      </c>
      <c r="J172" s="74" t="s">
        <v>345</v>
      </c>
      <c r="K172" s="83" t="str">
        <f t="shared" si="9"/>
        <v>$ 0</v>
      </c>
      <c r="L172" s="82">
        <v>0.25</v>
      </c>
      <c r="M172" s="25" t="str">
        <f t="shared" si="10"/>
        <v>$ 0</v>
      </c>
    </row>
    <row r="173" spans="1:13" s="2" customFormat="1" ht="19.5" customHeight="1">
      <c r="A173" s="80"/>
      <c r="B173" s="74" t="s">
        <v>181</v>
      </c>
      <c r="C173" s="28"/>
      <c r="D173" s="24" t="str">
        <f t="shared" si="8"/>
        <v/>
      </c>
      <c r="E173" s="33">
        <v>20</v>
      </c>
      <c r="F173" s="70">
        <v>16.5</v>
      </c>
      <c r="G173" s="71">
        <v>6</v>
      </c>
      <c r="H173" s="65">
        <v>15</v>
      </c>
      <c r="I173" s="66">
        <v>6</v>
      </c>
      <c r="J173" s="74" t="s">
        <v>346</v>
      </c>
      <c r="K173" s="83" t="str">
        <f t="shared" si="9"/>
        <v>$ 0</v>
      </c>
      <c r="L173" s="82">
        <v>0.25</v>
      </c>
      <c r="M173" s="25" t="str">
        <f t="shared" si="10"/>
        <v>$ 0</v>
      </c>
    </row>
    <row r="174" spans="1:13" s="2" customFormat="1" ht="19.5" customHeight="1">
      <c r="A174" s="80"/>
      <c r="B174" s="74" t="s">
        <v>182</v>
      </c>
      <c r="C174" s="28"/>
      <c r="D174" s="24" t="str">
        <f t="shared" si="8"/>
        <v/>
      </c>
      <c r="E174" s="33">
        <v>20</v>
      </c>
      <c r="F174" s="70">
        <v>16.5</v>
      </c>
      <c r="G174" s="71">
        <v>6</v>
      </c>
      <c r="H174" s="65">
        <v>15</v>
      </c>
      <c r="I174" s="66">
        <v>6</v>
      </c>
      <c r="J174" s="74" t="s">
        <v>347</v>
      </c>
      <c r="K174" s="83" t="str">
        <f t="shared" si="9"/>
        <v>$ 0</v>
      </c>
      <c r="L174" s="82">
        <v>0.25</v>
      </c>
      <c r="M174" s="25" t="str">
        <f t="shared" si="10"/>
        <v>$ 0</v>
      </c>
    </row>
    <row r="175" spans="1:13" s="2" customFormat="1" ht="19.5" customHeight="1">
      <c r="A175" s="80"/>
      <c r="B175" s="74" t="s">
        <v>183</v>
      </c>
      <c r="C175" s="28"/>
      <c r="D175" s="24" t="str">
        <f t="shared" si="8"/>
        <v/>
      </c>
      <c r="E175" s="33">
        <v>20</v>
      </c>
      <c r="F175" s="70">
        <v>16.5</v>
      </c>
      <c r="G175" s="71">
        <v>6</v>
      </c>
      <c r="H175" s="65">
        <v>15</v>
      </c>
      <c r="I175" s="66">
        <v>6</v>
      </c>
      <c r="J175" s="74" t="s">
        <v>348</v>
      </c>
      <c r="K175" s="83" t="str">
        <f t="shared" si="9"/>
        <v>$ 0</v>
      </c>
      <c r="L175" s="82">
        <v>0.25</v>
      </c>
      <c r="M175" s="25" t="str">
        <f t="shared" si="10"/>
        <v>$ 0</v>
      </c>
    </row>
    <row r="176" spans="1:13" s="2" customFormat="1" ht="19.5" customHeight="1">
      <c r="A176" s="80"/>
      <c r="B176" s="74" t="s">
        <v>184</v>
      </c>
      <c r="C176" s="28"/>
      <c r="D176" s="24" t="str">
        <f t="shared" si="8"/>
        <v/>
      </c>
      <c r="E176" s="33">
        <v>10</v>
      </c>
      <c r="F176" s="70">
        <v>7.75</v>
      </c>
      <c r="G176" s="71">
        <v>12</v>
      </c>
      <c r="H176" s="65">
        <v>7</v>
      </c>
      <c r="I176" s="66">
        <v>12</v>
      </c>
      <c r="J176" s="74" t="s">
        <v>349</v>
      </c>
      <c r="K176" s="83" t="str">
        <f t="shared" si="9"/>
        <v>$ 0</v>
      </c>
      <c r="L176" s="82">
        <v>0.30000000000000004</v>
      </c>
      <c r="M176" s="25" t="str">
        <f t="shared" ref="M176:M178" si="11">IF(C176=0,"$ 0",(C176*D176))</f>
        <v>$ 0</v>
      </c>
    </row>
    <row r="177" spans="1:13" s="2" customFormat="1" ht="19.5" customHeight="1">
      <c r="A177" s="80"/>
      <c r="B177" s="74" t="s">
        <v>185</v>
      </c>
      <c r="C177" s="28"/>
      <c r="D177" s="24" t="str">
        <f t="shared" si="8"/>
        <v/>
      </c>
      <c r="E177" s="33">
        <v>10</v>
      </c>
      <c r="F177" s="70">
        <v>7.75</v>
      </c>
      <c r="G177" s="71">
        <v>12</v>
      </c>
      <c r="H177" s="65">
        <v>7</v>
      </c>
      <c r="I177" s="66">
        <v>12</v>
      </c>
      <c r="J177" s="74" t="s">
        <v>350</v>
      </c>
      <c r="K177" s="83" t="str">
        <f t="shared" si="9"/>
        <v>$ 0</v>
      </c>
      <c r="L177" s="82">
        <v>0.30000000000000004</v>
      </c>
      <c r="M177" s="25" t="str">
        <f t="shared" si="11"/>
        <v>$ 0</v>
      </c>
    </row>
    <row r="178" spans="1:13" s="2" customFormat="1" ht="19.5" customHeight="1">
      <c r="A178" s="80"/>
      <c r="B178" s="74" t="s">
        <v>186</v>
      </c>
      <c r="C178" s="28"/>
      <c r="D178" s="24" t="str">
        <f t="shared" si="8"/>
        <v/>
      </c>
      <c r="E178" s="33">
        <v>10</v>
      </c>
      <c r="F178" s="70">
        <v>7.75</v>
      </c>
      <c r="G178" s="71">
        <v>12</v>
      </c>
      <c r="H178" s="65">
        <v>7</v>
      </c>
      <c r="I178" s="66">
        <v>12</v>
      </c>
      <c r="J178" s="74" t="s">
        <v>351</v>
      </c>
      <c r="K178" s="83" t="str">
        <f t="shared" si="9"/>
        <v>$ 0</v>
      </c>
      <c r="L178" s="82">
        <v>0.30000000000000004</v>
      </c>
      <c r="M178" s="25" t="str">
        <f t="shared" si="11"/>
        <v>$ 0</v>
      </c>
    </row>
    <row r="179" spans="1:13" s="2" customFormat="1" ht="19.5" customHeight="1">
      <c r="A179" s="80"/>
      <c r="B179" s="74"/>
      <c r="C179" s="26" t="s">
        <v>20</v>
      </c>
      <c r="D179" s="24"/>
      <c r="E179" s="31"/>
      <c r="F179" s="72"/>
      <c r="G179" s="71"/>
      <c r="H179" s="67"/>
      <c r="I179" s="66"/>
      <c r="J179" s="29"/>
      <c r="K179" s="30"/>
      <c r="L179" s="81"/>
      <c r="M179" s="32">
        <f>SUM(M14:M178)</f>
        <v>0</v>
      </c>
    </row>
    <row r="180" spans="1:13">
      <c r="C180" s="12"/>
      <c r="D180" s="12"/>
      <c r="E180" s="12"/>
      <c r="F180" s="73"/>
      <c r="G180" s="73"/>
      <c r="H180" s="68"/>
      <c r="I180" s="69"/>
      <c r="J180" s="13"/>
      <c r="K180" s="12"/>
      <c r="L180" s="12"/>
    </row>
  </sheetData>
  <protectedRanges>
    <protectedRange sqref="C14:C178" name="Range2"/>
    <protectedRange sqref="B4:M11" name="Range1_1"/>
  </protectedRanges>
  <mergeCells count="21">
    <mergeCell ref="C4:F4"/>
    <mergeCell ref="I4:J4"/>
    <mergeCell ref="K4:M4"/>
    <mergeCell ref="C5:F5"/>
    <mergeCell ref="I5:J5"/>
    <mergeCell ref="K5:M5"/>
    <mergeCell ref="C6:F6"/>
    <mergeCell ref="I6:J6"/>
    <mergeCell ref="K6:M6"/>
    <mergeCell ref="C7:F7"/>
    <mergeCell ref="I7:J7"/>
    <mergeCell ref="K7:M7"/>
    <mergeCell ref="C10:F10"/>
    <mergeCell ref="K10:M10"/>
    <mergeCell ref="C11:F11"/>
    <mergeCell ref="K11:M11"/>
    <mergeCell ref="C8:F8"/>
    <mergeCell ref="I8:J8"/>
    <mergeCell ref="K8:M8"/>
    <mergeCell ref="C9:F9"/>
    <mergeCell ref="K9:M9"/>
  </mergeCells>
  <phoneticPr fontId="0" type="noConversion"/>
  <printOptions horizontalCentered="1" gridLines="1"/>
  <pageMargins left="0" right="0" top="0" bottom="0.5" header="0" footer="0"/>
  <pageSetup scale="67" fitToHeight="0" orientation="portrait" r:id="rId1"/>
  <headerFooter alignWithMargins="0"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FunWorld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August</dc:creator>
  <cp:lastModifiedBy>Alex Losito</cp:lastModifiedBy>
  <cp:lastPrinted>2026-01-19T18:07:59Z</cp:lastPrinted>
  <dcterms:created xsi:type="dcterms:W3CDTF">2005-01-06T22:17:32Z</dcterms:created>
  <dcterms:modified xsi:type="dcterms:W3CDTF">2026-02-15T18:49:35Z</dcterms:modified>
</cp:coreProperties>
</file>