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sterunlimited-my.sharepoint.com/personal/alexl_fun-world_net/Documents/Desktop/ORDER FORMS 2026/groups/"/>
    </mc:Choice>
  </mc:AlternateContent>
  <xr:revisionPtr revIDLastSave="363" documentId="8_{3149D218-6AAF-4DF7-A0E1-6988A40F32AC}" xr6:coauthVersionLast="47" xr6:coauthVersionMax="47" xr10:uidLastSave="{F77C50FD-FEF3-480F-980D-B968F01BBAC6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Sheet1!$A$1:$M$158</definedName>
    <definedName name="_xlnm.Print_Titles" localSheetId="0">Sheet1!$13:$14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" l="1"/>
  <c r="D52" i="2"/>
  <c r="D53" i="2"/>
  <c r="D54" i="2"/>
  <c r="D55" i="2"/>
  <c r="D56" i="2"/>
  <c r="D57" i="2"/>
  <c r="D58" i="2"/>
  <c r="D59" i="2"/>
  <c r="D60" i="2"/>
  <c r="D61" i="2"/>
  <c r="M53" i="2"/>
  <c r="M52" i="2"/>
  <c r="K53" i="2"/>
  <c r="K52" i="2"/>
  <c r="M62" i="2"/>
  <c r="K62" i="2"/>
  <c r="D62" i="2"/>
  <c r="M49" i="2" l="1"/>
  <c r="K49" i="2"/>
  <c r="D49" i="2"/>
  <c r="M48" i="2"/>
  <c r="K48" i="2"/>
  <c r="D48" i="2"/>
  <c r="M47" i="2"/>
  <c r="K47" i="2"/>
  <c r="D47" i="2"/>
  <c r="M46" i="2"/>
  <c r="K46" i="2"/>
  <c r="D46" i="2"/>
  <c r="I4" i="2" l="1"/>
  <c r="D38" i="2"/>
  <c r="D39" i="2"/>
  <c r="D40" i="2"/>
  <c r="D41" i="2"/>
  <c r="D42" i="2"/>
  <c r="D43" i="2"/>
  <c r="D44" i="2"/>
  <c r="D45" i="2"/>
  <c r="D50" i="2"/>
  <c r="M43" i="2"/>
  <c r="M44" i="2"/>
  <c r="M45" i="2"/>
  <c r="M42" i="2"/>
  <c r="K45" i="2"/>
  <c r="K44" i="2"/>
  <c r="K43" i="2"/>
  <c r="K42" i="2"/>
  <c r="D35" i="2" l="1"/>
  <c r="D36" i="2"/>
  <c r="D37" i="2"/>
  <c r="M37" i="2"/>
  <c r="K37" i="2"/>
  <c r="M133" i="2" l="1"/>
  <c r="K133" i="2"/>
  <c r="D133" i="2"/>
  <c r="M132" i="2"/>
  <c r="K132" i="2"/>
  <c r="D132" i="2"/>
  <c r="M131" i="2"/>
  <c r="K131" i="2"/>
  <c r="D131" i="2"/>
  <c r="M130" i="2"/>
  <c r="K130" i="2"/>
  <c r="D130" i="2"/>
  <c r="M129" i="2"/>
  <c r="K129" i="2"/>
  <c r="D129" i="2"/>
  <c r="M128" i="2"/>
  <c r="K128" i="2"/>
  <c r="D128" i="2"/>
  <c r="M127" i="2"/>
  <c r="K127" i="2"/>
  <c r="D127" i="2"/>
  <c r="M126" i="2"/>
  <c r="K126" i="2"/>
  <c r="D126" i="2"/>
  <c r="M125" i="2"/>
  <c r="K125" i="2"/>
  <c r="D125" i="2"/>
  <c r="M124" i="2"/>
  <c r="K124" i="2"/>
  <c r="D124" i="2"/>
  <c r="M123" i="2"/>
  <c r="K123" i="2"/>
  <c r="D123" i="2"/>
  <c r="M122" i="2"/>
  <c r="K122" i="2"/>
  <c r="D122" i="2"/>
  <c r="M121" i="2"/>
  <c r="K121" i="2"/>
  <c r="D121" i="2"/>
  <c r="M120" i="2"/>
  <c r="K120" i="2"/>
  <c r="D120" i="2"/>
  <c r="M119" i="2"/>
  <c r="K119" i="2"/>
  <c r="D119" i="2"/>
  <c r="M118" i="2"/>
  <c r="K118" i="2"/>
  <c r="D118" i="2"/>
  <c r="M117" i="2"/>
  <c r="K117" i="2"/>
  <c r="D117" i="2"/>
  <c r="M116" i="2"/>
  <c r="K116" i="2"/>
  <c r="D116" i="2"/>
  <c r="M115" i="2"/>
  <c r="K115" i="2"/>
  <c r="D115" i="2"/>
  <c r="M114" i="2"/>
  <c r="K114" i="2"/>
  <c r="D114" i="2"/>
  <c r="M113" i="2"/>
  <c r="K113" i="2"/>
  <c r="D113" i="2"/>
  <c r="M112" i="2"/>
  <c r="K112" i="2"/>
  <c r="D112" i="2"/>
  <c r="M111" i="2"/>
  <c r="K111" i="2"/>
  <c r="D111" i="2"/>
  <c r="M110" i="2"/>
  <c r="K110" i="2"/>
  <c r="D110" i="2"/>
  <c r="M109" i="2"/>
  <c r="K109" i="2"/>
  <c r="D109" i="2"/>
  <c r="M108" i="2"/>
  <c r="K108" i="2"/>
  <c r="D108" i="2"/>
  <c r="M107" i="2"/>
  <c r="K107" i="2"/>
  <c r="D107" i="2"/>
  <c r="M106" i="2"/>
  <c r="K106" i="2"/>
  <c r="D106" i="2"/>
  <c r="M105" i="2"/>
  <c r="K105" i="2"/>
  <c r="D105" i="2"/>
  <c r="M104" i="2"/>
  <c r="K104" i="2"/>
  <c r="D104" i="2"/>
  <c r="M103" i="2"/>
  <c r="K103" i="2"/>
  <c r="D103" i="2"/>
  <c r="M102" i="2"/>
  <c r="K102" i="2"/>
  <c r="D102" i="2"/>
  <c r="M101" i="2"/>
  <c r="K101" i="2"/>
  <c r="D101" i="2"/>
  <c r="M100" i="2"/>
  <c r="K100" i="2"/>
  <c r="D100" i="2"/>
  <c r="M99" i="2"/>
  <c r="K99" i="2"/>
  <c r="D99" i="2"/>
  <c r="M98" i="2"/>
  <c r="K98" i="2"/>
  <c r="D98" i="2"/>
  <c r="M97" i="2"/>
  <c r="K97" i="2"/>
  <c r="D97" i="2"/>
  <c r="M96" i="2"/>
  <c r="K96" i="2"/>
  <c r="D96" i="2"/>
  <c r="M95" i="2"/>
  <c r="K95" i="2"/>
  <c r="D95" i="2"/>
  <c r="M94" i="2"/>
  <c r="K94" i="2"/>
  <c r="D94" i="2"/>
  <c r="M93" i="2"/>
  <c r="K93" i="2"/>
  <c r="D93" i="2"/>
  <c r="M92" i="2"/>
  <c r="K92" i="2"/>
  <c r="D92" i="2"/>
  <c r="M91" i="2"/>
  <c r="K91" i="2"/>
  <c r="D91" i="2"/>
  <c r="M90" i="2"/>
  <c r="K90" i="2"/>
  <c r="D90" i="2"/>
  <c r="M89" i="2"/>
  <c r="K89" i="2"/>
  <c r="D89" i="2"/>
  <c r="M88" i="2"/>
  <c r="K88" i="2"/>
  <c r="D88" i="2"/>
  <c r="M87" i="2"/>
  <c r="K87" i="2"/>
  <c r="D87" i="2"/>
  <c r="M86" i="2"/>
  <c r="K86" i="2"/>
  <c r="D86" i="2"/>
  <c r="M85" i="2"/>
  <c r="K85" i="2"/>
  <c r="D85" i="2"/>
  <c r="M84" i="2"/>
  <c r="K84" i="2"/>
  <c r="D84" i="2"/>
  <c r="M83" i="2"/>
  <c r="K83" i="2"/>
  <c r="D83" i="2"/>
  <c r="K66" i="2"/>
  <c r="M66" i="2"/>
  <c r="K67" i="2"/>
  <c r="M67" i="2"/>
  <c r="D66" i="2"/>
  <c r="D67" i="2"/>
  <c r="K58" i="2" l="1"/>
  <c r="M58" i="2"/>
  <c r="K59" i="2"/>
  <c r="M59" i="2"/>
  <c r="K50" i="2"/>
  <c r="M50" i="2"/>
  <c r="M30" i="2"/>
  <c r="D30" i="2"/>
  <c r="K30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1" i="2"/>
  <c r="M32" i="2"/>
  <c r="M33" i="2"/>
  <c r="M34" i="2"/>
  <c r="M35" i="2"/>
  <c r="M36" i="2"/>
  <c r="M38" i="2"/>
  <c r="M39" i="2"/>
  <c r="M40" i="2"/>
  <c r="M41" i="2"/>
  <c r="M51" i="2"/>
  <c r="M54" i="2"/>
  <c r="M55" i="2"/>
  <c r="M56" i="2"/>
  <c r="M57" i="2"/>
  <c r="M60" i="2"/>
  <c r="M61" i="2"/>
  <c r="M63" i="2"/>
  <c r="M64" i="2"/>
  <c r="M65" i="2"/>
  <c r="M68" i="2"/>
  <c r="M69" i="2"/>
  <c r="M70" i="2"/>
  <c r="M71" i="2"/>
  <c r="M72" i="2"/>
  <c r="M73" i="2"/>
  <c r="M74" i="2"/>
  <c r="M75" i="2"/>
  <c r="M76" i="2"/>
  <c r="K17" i="2" l="1"/>
  <c r="K18" i="2"/>
  <c r="K24" i="2"/>
  <c r="K25" i="2"/>
  <c r="K26" i="2"/>
  <c r="K27" i="2"/>
  <c r="K28" i="2"/>
  <c r="K29" i="2"/>
  <c r="K31" i="2"/>
  <c r="K32" i="2"/>
  <c r="K33" i="2"/>
  <c r="K34" i="2"/>
  <c r="K35" i="2"/>
  <c r="K36" i="2"/>
  <c r="K38" i="2"/>
  <c r="K39" i="2"/>
  <c r="K40" i="2"/>
  <c r="K41" i="2"/>
  <c r="K51" i="2"/>
  <c r="K54" i="2"/>
  <c r="K55" i="2"/>
  <c r="K56" i="2"/>
  <c r="K57" i="2"/>
  <c r="K60" i="2"/>
  <c r="K61" i="2"/>
  <c r="K63" i="2"/>
  <c r="K64" i="2"/>
  <c r="K65" i="2"/>
  <c r="K68" i="2"/>
  <c r="K69" i="2"/>
  <c r="K70" i="2"/>
  <c r="K71" i="2"/>
  <c r="K72" i="2"/>
  <c r="K73" i="2"/>
  <c r="K74" i="2"/>
  <c r="K75" i="2"/>
  <c r="K76" i="2"/>
  <c r="D17" i="2"/>
  <c r="D18" i="2"/>
  <c r="D19" i="2"/>
  <c r="K19" i="2" s="1"/>
  <c r="D20" i="2"/>
  <c r="K20" i="2" s="1"/>
  <c r="D21" i="2"/>
  <c r="K21" i="2" s="1"/>
  <c r="D22" i="2"/>
  <c r="K22" i="2" s="1"/>
  <c r="D23" i="2"/>
  <c r="K23" i="2" s="1"/>
  <c r="D24" i="2"/>
  <c r="D25" i="2"/>
  <c r="D26" i="2"/>
  <c r="D27" i="2"/>
  <c r="D28" i="2"/>
  <c r="D29" i="2"/>
  <c r="D31" i="2"/>
  <c r="D32" i="2"/>
  <c r="D33" i="2"/>
  <c r="D34" i="2"/>
  <c r="D63" i="2"/>
  <c r="D64" i="2"/>
  <c r="D65" i="2"/>
  <c r="D68" i="2"/>
  <c r="D69" i="2"/>
  <c r="D70" i="2"/>
  <c r="D71" i="2"/>
  <c r="D72" i="2"/>
  <c r="D73" i="2"/>
  <c r="D74" i="2"/>
  <c r="D75" i="2"/>
  <c r="D7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M80" i="2"/>
  <c r="M81" i="2"/>
  <c r="M82" i="2"/>
  <c r="M134" i="2"/>
  <c r="M135" i="2"/>
  <c r="K136" i="2"/>
  <c r="M136" i="2"/>
  <c r="K137" i="2"/>
  <c r="M137" i="2"/>
  <c r="K138" i="2"/>
  <c r="M138" i="2"/>
  <c r="K139" i="2"/>
  <c r="M139" i="2"/>
  <c r="K140" i="2"/>
  <c r="M140" i="2"/>
  <c r="K141" i="2"/>
  <c r="M141" i="2"/>
  <c r="K142" i="2"/>
  <c r="M142" i="2"/>
  <c r="K143" i="2"/>
  <c r="M143" i="2"/>
  <c r="K144" i="2"/>
  <c r="M144" i="2"/>
  <c r="K145" i="2"/>
  <c r="M145" i="2"/>
  <c r="K146" i="2"/>
  <c r="M146" i="2"/>
  <c r="K147" i="2"/>
  <c r="M147" i="2"/>
  <c r="K148" i="2"/>
  <c r="M148" i="2"/>
  <c r="K149" i="2"/>
  <c r="M149" i="2"/>
  <c r="K150" i="2"/>
  <c r="M150" i="2"/>
  <c r="K151" i="2"/>
  <c r="M151" i="2"/>
  <c r="K152" i="2"/>
  <c r="M152" i="2"/>
  <c r="K153" i="2"/>
  <c r="M153" i="2"/>
  <c r="K154" i="2"/>
  <c r="M154" i="2"/>
  <c r="K155" i="2"/>
  <c r="M155" i="2"/>
  <c r="K156" i="2"/>
  <c r="M156" i="2"/>
  <c r="K157" i="2"/>
  <c r="M157" i="2"/>
  <c r="D79" i="2" l="1"/>
  <c r="D80" i="2"/>
  <c r="K80" i="2" s="1"/>
  <c r="D81" i="2"/>
  <c r="K81" i="2" s="1"/>
  <c r="D135" i="2"/>
  <c r="K135" i="2" s="1"/>
  <c r="D136" i="2"/>
  <c r="D16" i="2" l="1"/>
  <c r="K16" i="2" s="1"/>
  <c r="D82" i="2"/>
  <c r="K82" i="2" s="1"/>
  <c r="D134" i="2"/>
  <c r="K134" i="2" s="1"/>
  <c r="D15" i="2"/>
  <c r="K15" i="2" s="1"/>
  <c r="M79" i="2"/>
  <c r="M15" i="2"/>
  <c r="M77" i="2" s="1"/>
  <c r="K79" i="2"/>
  <c r="H13" i="2"/>
  <c r="K77" i="2" l="1"/>
  <c r="I8" i="2" s="1"/>
  <c r="K158" i="2"/>
  <c r="I9" i="2" s="1"/>
  <c r="M158" i="2"/>
</calcChain>
</file>

<file path=xl/sharedStrings.xml><?xml version="1.0" encoding="utf-8"?>
<sst xmlns="http://schemas.openxmlformats.org/spreadsheetml/2006/main" count="466" uniqueCount="313">
  <si>
    <t>LIST PRICE (EACH)</t>
  </si>
  <si>
    <t>DESCRIPTION</t>
  </si>
  <si>
    <t>BUY PRICE (EACH)</t>
  </si>
  <si>
    <t>TOTAL WEIGHT</t>
  </si>
  <si>
    <t>TOTAL DOLLARS</t>
  </si>
  <si>
    <t>ORDER QTY. (EACH)</t>
  </si>
  <si>
    <t>MASTER CARTON WEIGHT</t>
  </si>
  <si>
    <t>BILL TO:</t>
  </si>
  <si>
    <t>_</t>
  </si>
  <si>
    <t>SHIP TO:</t>
  </si>
  <si>
    <t xml:space="preserve"> </t>
  </si>
  <si>
    <t>Arrive By Date:</t>
  </si>
  <si>
    <t>Buyer:</t>
  </si>
  <si>
    <t>Phone:</t>
  </si>
  <si>
    <t>Fax:</t>
  </si>
  <si>
    <t>ITEM #</t>
  </si>
  <si>
    <t>Payment Terms:</t>
  </si>
  <si>
    <t>Cancel Date:</t>
  </si>
  <si>
    <t>Order Date:</t>
  </si>
  <si>
    <t>PO #:</t>
  </si>
  <si>
    <t>Email:</t>
  </si>
  <si>
    <t>Salesperson phone/email:</t>
  </si>
  <si>
    <t>Salesperson:</t>
  </si>
  <si>
    <t>FUN WORLD Purchase Order for :</t>
  </si>
  <si>
    <t>FOB</t>
  </si>
  <si>
    <t>MU</t>
  </si>
  <si>
    <t>WA</t>
  </si>
  <si>
    <t>WA. Freight:</t>
  </si>
  <si>
    <t>MU.Freight:</t>
  </si>
  <si>
    <t>2772C</t>
  </si>
  <si>
    <t>2835C</t>
  </si>
  <si>
    <t>2901C</t>
  </si>
  <si>
    <t>2923C</t>
  </si>
  <si>
    <t>2932C</t>
  </si>
  <si>
    <t>2936C</t>
  </si>
  <si>
    <t>5226C</t>
  </si>
  <si>
    <t>5226CG</t>
  </si>
  <si>
    <t>5226CI</t>
  </si>
  <si>
    <t>5226CS</t>
  </si>
  <si>
    <t>5541CCS</t>
  </si>
  <si>
    <t>5541CKW</t>
  </si>
  <si>
    <t>5618C</t>
  </si>
  <si>
    <t>5618FS</t>
  </si>
  <si>
    <t>5618MM</t>
  </si>
  <si>
    <t>5618MS</t>
  </si>
  <si>
    <t>5651C</t>
  </si>
  <si>
    <t>5651K</t>
  </si>
  <si>
    <t>5651W</t>
  </si>
  <si>
    <t>5690C</t>
  </si>
  <si>
    <t>5690CCP</t>
  </si>
  <si>
    <t>9421CH</t>
  </si>
  <si>
    <t>9421CHCV</t>
  </si>
  <si>
    <t>9422CKC</t>
  </si>
  <si>
    <t>9422CZ</t>
  </si>
  <si>
    <t>9431</t>
  </si>
  <si>
    <t>9432C</t>
  </si>
  <si>
    <t>9446C</t>
  </si>
  <si>
    <t>9452C</t>
  </si>
  <si>
    <t>9459C</t>
  </si>
  <si>
    <t>9475CH</t>
  </si>
  <si>
    <t>9490C</t>
  </si>
  <si>
    <t>9508C</t>
  </si>
  <si>
    <t>9508F</t>
  </si>
  <si>
    <t>9508H</t>
  </si>
  <si>
    <t>9533CH</t>
  </si>
  <si>
    <t>9566CH</t>
  </si>
  <si>
    <t>9567C</t>
  </si>
  <si>
    <t>9625C</t>
  </si>
  <si>
    <t>9634C</t>
  </si>
  <si>
    <t>FACE JEWELS MERM/UNI/WITCH AS</t>
  </si>
  <si>
    <t>1 oz Blood &amp; Liquid Latex Duo</t>
  </si>
  <si>
    <t>BLOODY FUN MAKEUP KIT</t>
  </si>
  <si>
    <t>MAKEUP TOOLS PBH w/Clip Strip</t>
  </si>
  <si>
    <t>3D BUTTERFLY FAIRY</t>
  </si>
  <si>
    <t>GLITTER &amp; GEMS</t>
  </si>
  <si>
    <t>SPARKLE STACK 4 Pods</t>
  </si>
  <si>
    <t>GOLD SPARKLE STACK 4 Pods</t>
  </si>
  <si>
    <t>IRIDESCENT SPARKLE STACK 4 Po</t>
  </si>
  <si>
    <t>SILVER SPARKLE STACK 4 Pods</t>
  </si>
  <si>
    <t>CELESTIAL MAKEUP KIT</t>
  </si>
  <si>
    <t>GOTH MAKEUP KIT</t>
  </si>
  <si>
    <t>Day of the Dead M/U Kit</t>
  </si>
  <si>
    <t>FEMALE SKULL SUGAR M/U KIT</t>
  </si>
  <si>
    <t>MALE MUSTACHE FACE M/U KIT</t>
  </si>
  <si>
    <t>MALE SPIDER FACE M/U KIT</t>
  </si>
  <si>
    <t>13 Gram M/U Pot (2 COLORS)</t>
  </si>
  <si>
    <t>BLACK - 10 Gram M/U Pot</t>
  </si>
  <si>
    <t>WHITE - 10 Gram M/U Pot</t>
  </si>
  <si>
    <t>Creepy Pumpkin Makeup Kit</t>
  </si>
  <si>
    <t>Classic Character Kits- 2 Ast</t>
  </si>
  <si>
    <t>COUNT/VAMPIRESS MAKE UP KIT</t>
  </si>
  <si>
    <t>KILLER CLOWN Horror Charac.Ki</t>
  </si>
  <si>
    <t>ZOMBIE BOY Horror Charac Kit</t>
  </si>
  <si>
    <t>Vampire BLOOD &amp; FANGS</t>
  </si>
  <si>
    <t>Family M/U Kit</t>
  </si>
  <si>
    <t>SILVER Makeup Cream</t>
  </si>
  <si>
    <t>BROWN Makeup Cream</t>
  </si>
  <si>
    <t>Black &amp; White M/U</t>
  </si>
  <si>
    <t>Family of ... Character Kit</t>
  </si>
  <si>
    <t>Blood Caps.6per BLISTER CARD</t>
  </si>
  <si>
    <t>Makeup Crayons Astm</t>
  </si>
  <si>
    <t>FESTIVE Makeup Crayons</t>
  </si>
  <si>
    <t>HORROR Makeup Crayons</t>
  </si>
  <si>
    <t>Vampire Fang Makeup Kit</t>
  </si>
  <si>
    <t>Victim Kits - Latex/Blood</t>
  </si>
  <si>
    <t>Spirit Gum Adh &amp; Remover</t>
  </si>
  <si>
    <t>9625C Supertoos M/U Kit</t>
  </si>
  <si>
    <t>FLOURESCENT Makeup Crayons</t>
  </si>
  <si>
    <t>2839C</t>
  </si>
  <si>
    <t>2913C</t>
  </si>
  <si>
    <t>2913CP</t>
  </si>
  <si>
    <t>2928C</t>
  </si>
  <si>
    <t>5541C</t>
  </si>
  <si>
    <t>5541CC</t>
  </si>
  <si>
    <t>5541CF</t>
  </si>
  <si>
    <t>5541CG</t>
  </si>
  <si>
    <t>9415C</t>
  </si>
  <si>
    <t>9415F</t>
  </si>
  <si>
    <t>9415H</t>
  </si>
  <si>
    <t>9430</t>
  </si>
  <si>
    <t>9437C</t>
  </si>
  <si>
    <t>9439C</t>
  </si>
  <si>
    <t>9442C</t>
  </si>
  <si>
    <t>9443C</t>
  </si>
  <si>
    <t>9444C</t>
  </si>
  <si>
    <t>9464TR</t>
  </si>
  <si>
    <t>9468</t>
  </si>
  <si>
    <t>9480</t>
  </si>
  <si>
    <t>9480G</t>
  </si>
  <si>
    <t>9480K</t>
  </si>
  <si>
    <t>9480S</t>
  </si>
  <si>
    <t>9480W</t>
  </si>
  <si>
    <t>9481</t>
  </si>
  <si>
    <t>9481G</t>
  </si>
  <si>
    <t>9481M</t>
  </si>
  <si>
    <t>9481P</t>
  </si>
  <si>
    <t>9481S</t>
  </si>
  <si>
    <t>9482</t>
  </si>
  <si>
    <t>9482B</t>
  </si>
  <si>
    <t>9482N</t>
  </si>
  <si>
    <t>9482O</t>
  </si>
  <si>
    <t>9482P</t>
  </si>
  <si>
    <t>9482PK</t>
  </si>
  <si>
    <t>9482R</t>
  </si>
  <si>
    <t>9482Y</t>
  </si>
  <si>
    <t>9483</t>
  </si>
  <si>
    <t>9484</t>
  </si>
  <si>
    <t>9484B</t>
  </si>
  <si>
    <t>9484G</t>
  </si>
  <si>
    <t>9484L</t>
  </si>
  <si>
    <t>9484PK</t>
  </si>
  <si>
    <t>9504C</t>
  </si>
  <si>
    <t>9563</t>
  </si>
  <si>
    <t>9572N</t>
  </si>
  <si>
    <t>9610</t>
  </si>
  <si>
    <t>Lipstick Assortment</t>
  </si>
  <si>
    <t>4 COLOR MU WHEEL TRAY</t>
  </si>
  <si>
    <t>COLOR WHEELS CHARACTER MU AST</t>
  </si>
  <si>
    <t>12 Color Makeup Palette</t>
  </si>
  <si>
    <t>COLOSSAL MAKEUP KIT ASSORTED</t>
  </si>
  <si>
    <t>COLORFUL COLOSSAL MU KIT</t>
  </si>
  <si>
    <t>GLITTER FESTIVE MAKEUP KIT</t>
  </si>
  <si>
    <t>GLITTER COLOSSAL MAKEUP KIT</t>
  </si>
  <si>
    <t>Halloween Makeup Tray Astm</t>
  </si>
  <si>
    <t>FESTIVE Halloween Makeup Tray</t>
  </si>
  <si>
    <t>HORROR Halloween Makeup Tray</t>
  </si>
  <si>
    <t>VAMPIRE BLOOD</t>
  </si>
  <si>
    <t>Makeup Cream 6Clrs</t>
  </si>
  <si>
    <t>WHITE Makeup Cream</t>
  </si>
  <si>
    <t>BLACK Makeup Cream</t>
  </si>
  <si>
    <t>GREEN Makeup Cream</t>
  </si>
  <si>
    <t>RED Makeup Cream</t>
  </si>
  <si>
    <t>Trigger 3oz. Blood Writer</t>
  </si>
  <si>
    <t>Glitter Maxx 0.7 oz.</t>
  </si>
  <si>
    <t>2.0 oz.Temporary Color Hair S</t>
  </si>
  <si>
    <t>GOLD 2.0oz. Hair Color</t>
  </si>
  <si>
    <t>BLACK 2.0oz. Hair Color</t>
  </si>
  <si>
    <t>SILVER 2.0oz. Hair Color</t>
  </si>
  <si>
    <t>WHITE 2.0oz. Hair Color</t>
  </si>
  <si>
    <t>2.0 oz. GLITTER H/SPRAY</t>
  </si>
  <si>
    <t>GOLD 2.0oz. Glitter Hair Spra</t>
  </si>
  <si>
    <t>MULTI 2.0oz. Glitter Spray</t>
  </si>
  <si>
    <t>PURPLE 2.0oz. Glitter Spray</t>
  </si>
  <si>
    <t>SILVER 2.0oz. Glitter Spray</t>
  </si>
  <si>
    <t>2 oz.TEMP FLOURESCENT H/SPRA</t>
  </si>
  <si>
    <t>BLUE 2.0oz. Fl. Hair Spray</t>
  </si>
  <si>
    <t>GREEN 2.0oz. Fl. Hair Spray</t>
  </si>
  <si>
    <t>ORANGE 2.0oz. Fl. Hair Spray</t>
  </si>
  <si>
    <t>PURPLE 2.0oz. Fl. Hair Spray</t>
  </si>
  <si>
    <t>PINK 2.0oz. Fl. Hair Spray</t>
  </si>
  <si>
    <t>RED 2.0oz. Fl. Hair Spray</t>
  </si>
  <si>
    <t>YELLOW 2.0oz. Fl. Hair Spray</t>
  </si>
  <si>
    <t>2.0 oz.HAIR SPRAY - 3 styles</t>
  </si>
  <si>
    <t>PASTEL HS</t>
  </si>
  <si>
    <t>PASTEL HS BLUE</t>
  </si>
  <si>
    <t>2.0 OZ GREEN PASTEL HAIR SPRA</t>
  </si>
  <si>
    <t>PASTEL HS LAVENDER</t>
  </si>
  <si>
    <t>PASTEL HS Pink</t>
  </si>
  <si>
    <t>1 oz LIQUID LATEX</t>
  </si>
  <si>
    <t>2oz. L.N. Blood Spray (Bl-Cd)</t>
  </si>
  <si>
    <t>13.5Fl oz Vampire Blood Bottl</t>
  </si>
  <si>
    <t>Pint of Latex in Bottle</t>
  </si>
  <si>
    <t>2955C</t>
  </si>
  <si>
    <t>2955CD</t>
  </si>
  <si>
    <t>2955CG</t>
  </si>
  <si>
    <t>2955CP</t>
  </si>
  <si>
    <t>2958C</t>
  </si>
  <si>
    <t>2968C</t>
  </si>
  <si>
    <t>2979C</t>
  </si>
  <si>
    <t>2979CF</t>
  </si>
  <si>
    <t>2980C</t>
  </si>
  <si>
    <t>2980CP</t>
  </si>
  <si>
    <t>2980CPK</t>
  </si>
  <si>
    <t>2997C</t>
  </si>
  <si>
    <t>2997CN</t>
  </si>
  <si>
    <t>2997CP</t>
  </si>
  <si>
    <t>2998C</t>
  </si>
  <si>
    <t>4912C</t>
  </si>
  <si>
    <t>4914C</t>
  </si>
  <si>
    <t>4918C</t>
  </si>
  <si>
    <t>4921C</t>
  </si>
  <si>
    <t>4926C</t>
  </si>
  <si>
    <t>4929C</t>
  </si>
  <si>
    <t>5614C</t>
  </si>
  <si>
    <t>GHOST FACE NAILS</t>
  </si>
  <si>
    <t>GHOST FACE BLOOD DRIP NAILS</t>
  </si>
  <si>
    <t>GHOST FACE GLTR PRESS ON NAIL</t>
  </si>
  <si>
    <t>GHOST FACE SOFT PINK NAILS</t>
  </si>
  <si>
    <t>Ghost Face Red Nail plsh/stkr</t>
  </si>
  <si>
    <t>3D SPIDER WITCH MAKEUP KIT</t>
  </si>
  <si>
    <t>GLOW IN THE DK FACE JEWELS AS</t>
  </si>
  <si>
    <t>FESTIVE GLW THE DK FACE JWLS</t>
  </si>
  <si>
    <t>GHOST FACE PURPLE GLTTER NAIL</t>
  </si>
  <si>
    <t>GHOST FACE PINK GLITTER NAILS</t>
  </si>
  <si>
    <t>WITCH JEWELS &amp; MU KIT</t>
  </si>
  <si>
    <t>GREEN WITCH JEWELS &amp; MU KIT</t>
  </si>
  <si>
    <t>PRINCESS WITCH JEWELS &amp; MU KI</t>
  </si>
  <si>
    <t>GHOST FACE LIQUID LIPSTICK</t>
  </si>
  <si>
    <t>HORROR FLESH ASSTMENT 3 STYLE</t>
  </si>
  <si>
    <t>Ghost Face Knife w/Blood</t>
  </si>
  <si>
    <t>TATTOO FRECKLES</t>
  </si>
  <si>
    <t>Kids Face Paint/Tattoo MU AST</t>
  </si>
  <si>
    <t>GHOST FACE BLENDERS</t>
  </si>
  <si>
    <t>.4oz SCAR WAX MAKEUP</t>
  </si>
  <si>
    <t>FREAKSHOW FACES Tattoo/2 ASST</t>
  </si>
  <si>
    <t>2950K</t>
  </si>
  <si>
    <t>2950S</t>
  </si>
  <si>
    <t>2951M</t>
  </si>
  <si>
    <t>2951S</t>
  </si>
  <si>
    <t>2952B</t>
  </si>
  <si>
    <t>2952N</t>
  </si>
  <si>
    <t>2952O</t>
  </si>
  <si>
    <t>2952P</t>
  </si>
  <si>
    <t>2952PK</t>
  </si>
  <si>
    <t>2952R</t>
  </si>
  <si>
    <t>2952Y</t>
  </si>
  <si>
    <t>2956C</t>
  </si>
  <si>
    <t>4913C</t>
  </si>
  <si>
    <t>4917C</t>
  </si>
  <si>
    <t>4936C</t>
  </si>
  <si>
    <t>4938C</t>
  </si>
  <si>
    <t>9401E</t>
  </si>
  <si>
    <t>9415CCS</t>
  </si>
  <si>
    <t>9437CMJPDQ</t>
  </si>
  <si>
    <t>9469TB</t>
  </si>
  <si>
    <t>9469TK</t>
  </si>
  <si>
    <t>9469TN</t>
  </si>
  <si>
    <t>9514</t>
  </si>
  <si>
    <t>9518G</t>
  </si>
  <si>
    <t>9518R</t>
  </si>
  <si>
    <t>BLACK 3.0 OZ HAIR COLOR</t>
  </si>
  <si>
    <t>SILVER 3.0 OZ HAIR COLOR</t>
  </si>
  <si>
    <t>MULTI 3.0 OZ Glitter Hair Spr</t>
  </si>
  <si>
    <t>BLUE 3.0oz. Fl. Hair Spray</t>
  </si>
  <si>
    <t>GREEN 3.0oz. Fl. Hair Spray</t>
  </si>
  <si>
    <t>PINK 3.0oz. Fl. Hair Spray</t>
  </si>
  <si>
    <t>YELLOW 3.0oz. Fl. Hair Spray</t>
  </si>
  <si>
    <t>Ghost Face Lips and Nails</t>
  </si>
  <si>
    <t>5 COLOR GLITTER MU GEL</t>
  </si>
  <si>
    <t>Blood Powder 1 OZ</t>
  </si>
  <si>
    <t>Ghost Face Lpstk &amp; Nail stker</t>
  </si>
  <si>
    <t>LIPS &amp; NAIL KIT</t>
  </si>
  <si>
    <t>120pc Makeup Kit Tower Displa</t>
  </si>
  <si>
    <t>MEIJERS 1oz.M/U Cream - 8clrs</t>
  </si>
  <si>
    <t>3/4oz. BLUE No Smudge M/U</t>
  </si>
  <si>
    <t>3/4oz. BLACK No Smudge M/U</t>
  </si>
  <si>
    <t>3/4oz. GREEN No Smudge M/U</t>
  </si>
  <si>
    <t>BLACKLITE HAIR COLOR - 3.0 oz</t>
  </si>
  <si>
    <t>String Confetti 3.0oz. GREEN</t>
  </si>
  <si>
    <t>String Confetti 3.0oz. RED</t>
  </si>
  <si>
    <t>4915C</t>
  </si>
  <si>
    <t>RIPPED OPEN NECK FX MU KIT</t>
  </si>
  <si>
    <t>4934C</t>
  </si>
  <si>
    <t>4934CB</t>
  </si>
  <si>
    <t>4934CDS</t>
  </si>
  <si>
    <t>4934CS</t>
  </si>
  <si>
    <t>BODY BLING PEEL &amp; STICK ASST</t>
  </si>
  <si>
    <t xml:space="preserve">BAT BODY BLING PEEL &amp; STICK  </t>
  </si>
  <si>
    <t>DEMON SKULL BODY BLING P&amp;STIC</t>
  </si>
  <si>
    <t>SPIDER BODY BLING PEEL &amp; STIC</t>
  </si>
  <si>
    <t>G</t>
  </si>
  <si>
    <t>EASTER UNLIMITED, INC. *80 VOICE ROAD, CARLE PLACE, NY  11514 * 516-873-9000 FAX ORDER TO (516) 873-9005</t>
  </si>
  <si>
    <t>PFA            Price</t>
  </si>
  <si>
    <t>Min.    Order    Qty</t>
  </si>
  <si>
    <t>PFA  Selected           Price</t>
  </si>
  <si>
    <t>Master Pack</t>
  </si>
  <si>
    <t>PFA       SAVINGS</t>
  </si>
  <si>
    <t>** PRICES AND TERMS SUBJECT TO CHANGE WITHOUT NOTICE **</t>
  </si>
  <si>
    <t>5618FGMF</t>
  </si>
  <si>
    <t xml:space="preserve">5618SMF </t>
  </si>
  <si>
    <t>MALE FEMALE GHOST SKLL M/U KIT</t>
  </si>
  <si>
    <t>MALE FEMALE SUGAR SKLL M/U KIT</t>
  </si>
  <si>
    <t>2026   "PFA" MAKE UP ORDER FORM (2/13/2026)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</si>
</sst>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General;\-General"/>
    <numFmt numFmtId="167" formatCode="0.0%"/>
  </numFmts>
  <fonts count="3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36"/>
      <name val="Arial"/>
      <family val="2"/>
    </font>
    <font>
      <b/>
      <sz val="9"/>
      <color indexed="20"/>
      <name val="Arial"/>
      <family val="2"/>
    </font>
    <font>
      <b/>
      <sz val="8"/>
      <color indexed="20"/>
      <name val="Arial"/>
      <family val="2"/>
    </font>
    <font>
      <b/>
      <sz val="10"/>
      <name val="Verdana"/>
      <family val="2"/>
    </font>
    <font>
      <b/>
      <u/>
      <sz val="12"/>
      <name val="Verdana"/>
      <family val="2"/>
    </font>
    <font>
      <b/>
      <sz val="8"/>
      <name val="Arial"/>
      <family val="2"/>
    </font>
    <font>
      <b/>
      <i/>
      <sz val="12"/>
      <name val="Arial Black"/>
      <family val="2"/>
    </font>
    <font>
      <b/>
      <sz val="1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b/>
      <sz val="12"/>
      <name val="Braggadocio"/>
    </font>
    <font>
      <b/>
      <sz val="10"/>
      <color rgb="FF0033CC"/>
      <name val="Arial"/>
      <family val="2"/>
    </font>
    <font>
      <b/>
      <sz val="10"/>
      <color rgb="FF7030A0"/>
      <name val="Arial"/>
      <family val="2"/>
    </font>
    <font>
      <b/>
      <sz val="11"/>
      <color indexed="20"/>
      <name val="Arial"/>
      <family val="2"/>
    </font>
    <font>
      <b/>
      <sz val="10"/>
      <color indexed="36"/>
      <name val="Arial"/>
      <family val="2"/>
    </font>
    <font>
      <b/>
      <sz val="11"/>
      <color rgb="FFFF0000"/>
      <name val="Braggadocio"/>
    </font>
    <font>
      <sz val="10"/>
      <color rgb="FF000000"/>
      <name val="Arial"/>
      <family val="2"/>
    </font>
    <font>
      <sz val="10"/>
      <color rgb="FF7030A0"/>
      <name val="Arial"/>
      <family val="2"/>
    </font>
    <font>
      <strike/>
      <sz val="10"/>
      <color rgb="FF7030A0"/>
      <name val="Arial"/>
      <family val="2"/>
    </font>
    <font>
      <sz val="10"/>
      <color rgb="FF0033CC"/>
      <name val="Arial"/>
      <family val="2"/>
    </font>
    <font>
      <strike/>
      <sz val="10"/>
      <color rgb="FF0033CC"/>
      <name val="Arial"/>
      <family val="2"/>
    </font>
    <font>
      <b/>
      <sz val="24"/>
      <color rgb="FF0033CC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/>
  </cellStyleXfs>
  <cellXfs count="18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wrapText="1"/>
    </xf>
    <xf numFmtId="0" fontId="3" fillId="0" borderId="0" xfId="0" applyFont="1"/>
    <xf numFmtId="0" fontId="7" fillId="0" borderId="0" xfId="0" applyFont="1"/>
    <xf numFmtId="0" fontId="3" fillId="3" borderId="0" xfId="0" applyFont="1" applyFill="1"/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Continuous" vertical="center"/>
    </xf>
    <xf numFmtId="164" fontId="15" fillId="3" borderId="1" xfId="0" applyNumberFormat="1" applyFont="1" applyFill="1" applyBorder="1" applyAlignment="1">
      <alignment horizontal="centerContinuous" vertical="center"/>
    </xf>
    <xf numFmtId="44" fontId="9" fillId="3" borderId="1" xfId="1" applyFont="1" applyFill="1" applyBorder="1" applyAlignment="1">
      <alignment horizontal="left"/>
    </xf>
    <xf numFmtId="44" fontId="3" fillId="0" borderId="0" xfId="1" applyFont="1" applyBorder="1"/>
    <xf numFmtId="44" fontId="2" fillId="3" borderId="1" xfId="1" applyFont="1" applyFill="1" applyBorder="1" applyAlignment="1">
      <alignment horizontal="left"/>
    </xf>
    <xf numFmtId="44" fontId="6" fillId="3" borderId="1" xfId="1" applyFont="1" applyFill="1" applyBorder="1" applyAlignment="1">
      <alignment horizontal="left"/>
    </xf>
    <xf numFmtId="165" fontId="3" fillId="2" borderId="0" xfId="0" applyNumberFormat="1" applyFont="1" applyFill="1"/>
    <xf numFmtId="165" fontId="4" fillId="2" borderId="0" xfId="0" applyNumberFormat="1" applyFont="1" applyFill="1"/>
    <xf numFmtId="165" fontId="3" fillId="0" borderId="0" xfId="0" applyNumberFormat="1" applyFont="1"/>
    <xf numFmtId="0" fontId="5" fillId="3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44" fontId="3" fillId="3" borderId="9" xfId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0" fontId="6" fillId="3" borderId="5" xfId="1" applyNumberFormat="1" applyFont="1" applyFill="1" applyBorder="1" applyAlignment="1">
      <alignment horizontal="left" vertical="center"/>
    </xf>
    <xf numFmtId="44" fontId="6" fillId="3" borderId="7" xfId="1" applyFont="1" applyFill="1" applyBorder="1" applyAlignment="1">
      <alignment horizontal="left" vertical="center"/>
    </xf>
    <xf numFmtId="44" fontId="4" fillId="3" borderId="11" xfId="1" applyFont="1" applyFill="1" applyBorder="1" applyAlignment="1">
      <alignment horizontal="left" vertical="center"/>
    </xf>
    <xf numFmtId="44" fontId="1" fillId="3" borderId="10" xfId="1" applyFont="1" applyFill="1" applyBorder="1" applyAlignment="1">
      <alignment horizontal="left" vertical="center"/>
    </xf>
    <xf numFmtId="44" fontId="1" fillId="3" borderId="12" xfId="1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44" fontId="3" fillId="0" borderId="4" xfId="1" applyFont="1" applyBorder="1" applyAlignment="1">
      <alignment horizontal="center" shrinkToFit="1"/>
    </xf>
    <xf numFmtId="44" fontId="11" fillId="2" borderId="4" xfId="1" applyFont="1" applyFill="1" applyBorder="1" applyAlignment="1">
      <alignment horizontal="center" shrinkToFit="1"/>
    </xf>
    <xf numFmtId="165" fontId="12" fillId="2" borderId="4" xfId="0" applyNumberFormat="1" applyFont="1" applyFill="1" applyBorder="1" applyAlignment="1">
      <alignment horizontal="center" shrinkToFit="1"/>
    </xf>
    <xf numFmtId="44" fontId="13" fillId="0" borderId="4" xfId="1" applyFont="1" applyBorder="1" applyAlignment="1">
      <alignment shrinkToFit="1"/>
    </xf>
    <xf numFmtId="0" fontId="1" fillId="3" borderId="7" xfId="0" applyFont="1" applyFill="1" applyBorder="1" applyAlignment="1">
      <alignment horizontal="center" vertical="center"/>
    </xf>
    <xf numFmtId="44" fontId="6" fillId="3" borderId="10" xfId="1" applyFont="1" applyFill="1" applyBorder="1" applyAlignment="1" applyProtection="1">
      <alignment horizontal="left" vertical="center"/>
    </xf>
    <xf numFmtId="44" fontId="1" fillId="3" borderId="10" xfId="1" applyFont="1" applyFill="1" applyBorder="1" applyAlignment="1" applyProtection="1">
      <alignment horizontal="left" vertical="center"/>
    </xf>
    <xf numFmtId="44" fontId="1" fillId="3" borderId="12" xfId="1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165" fontId="12" fillId="2" borderId="14" xfId="0" applyNumberFormat="1" applyFont="1" applyFill="1" applyBorder="1" applyAlignment="1">
      <alignment horizontal="center" shrinkToFit="1"/>
    </xf>
    <xf numFmtId="0" fontId="3" fillId="3" borderId="0" xfId="0" applyFont="1" applyFill="1" applyAlignment="1">
      <alignment horizontal="center" wrapText="1"/>
    </xf>
    <xf numFmtId="165" fontId="13" fillId="0" borderId="14" xfId="0" applyNumberFormat="1" applyFont="1" applyBorder="1" applyAlignment="1">
      <alignment horizontal="center" shrinkToFit="1"/>
    </xf>
    <xf numFmtId="165" fontId="13" fillId="0" borderId="4" xfId="0" applyNumberFormat="1" applyFont="1" applyBorder="1" applyAlignment="1">
      <alignment horizontal="center" shrinkToFit="1"/>
    </xf>
    <xf numFmtId="44" fontId="13" fillId="0" borderId="24" xfId="1" applyFont="1" applyBorder="1" applyAlignment="1">
      <alignment shrinkToFit="1"/>
    </xf>
    <xf numFmtId="0" fontId="8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shrinkToFit="1"/>
    </xf>
    <xf numFmtId="44" fontId="3" fillId="4" borderId="4" xfId="1" applyFont="1" applyFill="1" applyBorder="1" applyAlignment="1">
      <alignment horizontal="center" shrinkToFit="1"/>
    </xf>
    <xf numFmtId="44" fontId="3" fillId="4" borderId="4" xfId="1" applyFont="1" applyFill="1" applyBorder="1" applyAlignment="1">
      <alignment horizontal="center"/>
    </xf>
    <xf numFmtId="44" fontId="11" fillId="4" borderId="4" xfId="1" applyFont="1" applyFill="1" applyBorder="1" applyAlignment="1">
      <alignment horizontal="center" shrinkToFit="1"/>
    </xf>
    <xf numFmtId="165" fontId="12" fillId="4" borderId="4" xfId="0" applyNumberFormat="1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44" fontId="1" fillId="0" borderId="4" xfId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 shrinkToFit="1"/>
    </xf>
    <xf numFmtId="44" fontId="21" fillId="0" borderId="4" xfId="1" applyFont="1" applyBorder="1" applyAlignment="1">
      <alignment horizontal="center" shrinkToFit="1"/>
    </xf>
    <xf numFmtId="44" fontId="20" fillId="0" borderId="4" xfId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left" vertical="top"/>
    </xf>
    <xf numFmtId="164" fontId="5" fillId="3" borderId="11" xfId="0" applyNumberFormat="1" applyFont="1" applyFill="1" applyBorder="1" applyAlignment="1">
      <alignment horizontal="left" vertical="top"/>
    </xf>
    <xf numFmtId="164" fontId="5" fillId="3" borderId="18" xfId="0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 vertical="top"/>
    </xf>
    <xf numFmtId="44" fontId="6" fillId="3" borderId="9" xfId="1" applyFont="1" applyFill="1" applyBorder="1" applyAlignment="1">
      <alignment horizontal="left" vertical="center"/>
    </xf>
    <xf numFmtId="44" fontId="6" fillId="3" borderId="15" xfId="1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164" fontId="5" fillId="3" borderId="21" xfId="0" applyNumberFormat="1" applyFont="1" applyFill="1" applyBorder="1" applyAlignment="1">
      <alignment horizontal="left" vertical="top"/>
    </xf>
    <xf numFmtId="164" fontId="5" fillId="3" borderId="0" xfId="0" applyNumberFormat="1" applyFont="1" applyFill="1" applyAlignment="1">
      <alignment horizontal="left" vertical="top"/>
    </xf>
    <xf numFmtId="164" fontId="5" fillId="3" borderId="23" xfId="0" applyNumberFormat="1" applyFont="1" applyFill="1" applyBorder="1" applyAlignment="1">
      <alignment horizontal="left" vertical="top"/>
    </xf>
    <xf numFmtId="164" fontId="5" fillId="3" borderId="17" xfId="0" applyNumberFormat="1" applyFont="1" applyFill="1" applyBorder="1" applyAlignment="1">
      <alignment horizontal="left" vertical="top"/>
    </xf>
    <xf numFmtId="164" fontId="5" fillId="3" borderId="3" xfId="0" applyNumberFormat="1" applyFont="1" applyFill="1" applyBorder="1" applyAlignment="1">
      <alignment horizontal="left" vertical="top"/>
    </xf>
    <xf numFmtId="164" fontId="5" fillId="3" borderId="22" xfId="0" applyNumberFormat="1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4" fillId="3" borderId="0" xfId="0" applyFont="1" applyFill="1"/>
    <xf numFmtId="0" fontId="18" fillId="6" borderId="0" xfId="0" applyFont="1" applyFill="1" applyAlignment="1">
      <alignment horizontal="centerContinuous" vertical="center"/>
    </xf>
    <xf numFmtId="44" fontId="18" fillId="6" borderId="0" xfId="1" applyFont="1" applyFill="1" applyBorder="1" applyAlignment="1">
      <alignment horizontal="centerContinuous"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6" fillId="5" borderId="0" xfId="0" applyFont="1" applyFill="1" applyAlignment="1">
      <alignment vertical="center"/>
    </xf>
    <xf numFmtId="0" fontId="3" fillId="0" borderId="8" xfId="0" applyFont="1" applyBorder="1" applyAlignment="1">
      <alignment horizontal="left"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7" borderId="2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23" fillId="6" borderId="10" xfId="0" applyNumberFormat="1" applyFont="1" applyFill="1" applyBorder="1" applyAlignment="1">
      <alignment horizontal="center" vertical="center" wrapText="1"/>
    </xf>
    <xf numFmtId="44" fontId="23" fillId="7" borderId="4" xfId="1" applyFont="1" applyFill="1" applyBorder="1" applyAlignment="1">
      <alignment horizontal="center" vertical="center" wrapText="1"/>
    </xf>
    <xf numFmtId="44" fontId="24" fillId="7" borderId="4" xfId="1" applyFont="1" applyFill="1" applyBorder="1" applyAlignment="1">
      <alignment horizontal="center" vertical="center" wrapText="1"/>
    </xf>
    <xf numFmtId="44" fontId="24" fillId="6" borderId="4" xfId="1" applyFont="1" applyFill="1" applyBorder="1" applyAlignment="1">
      <alignment horizontal="center" vertical="center" wrapText="1"/>
    </xf>
    <xf numFmtId="44" fontId="3" fillId="6" borderId="25" xfId="1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165" fontId="13" fillId="7" borderId="13" xfId="0" applyNumberFormat="1" applyFont="1" applyFill="1" applyBorder="1" applyAlignment="1">
      <alignment horizontal="center" wrapText="1"/>
    </xf>
    <xf numFmtId="0" fontId="24" fillId="7" borderId="4" xfId="0" applyFont="1" applyFill="1" applyBorder="1" applyAlignment="1">
      <alignment horizontal="center" vertical="center" wrapText="1"/>
    </xf>
    <xf numFmtId="167" fontId="25" fillId="2" borderId="4" xfId="0" applyNumberFormat="1" applyFont="1" applyFill="1" applyBorder="1" applyAlignment="1">
      <alignment horizontal="center" vertical="center" wrapText="1"/>
    </xf>
    <xf numFmtId="167" fontId="25" fillId="0" borderId="4" xfId="0" applyNumberFormat="1" applyFont="1" applyBorder="1" applyAlignment="1">
      <alignment horizontal="center" shrinkToFit="1"/>
    </xf>
    <xf numFmtId="167" fontId="25" fillId="4" borderId="4" xfId="0" applyNumberFormat="1" applyFont="1" applyFill="1" applyBorder="1" applyAlignment="1">
      <alignment horizontal="center" vertical="center" wrapText="1"/>
    </xf>
    <xf numFmtId="167" fontId="25" fillId="0" borderId="14" xfId="0" applyNumberFormat="1" applyFont="1" applyBorder="1" applyAlignment="1">
      <alignment horizontal="center" shrinkToFit="1"/>
    </xf>
    <xf numFmtId="0" fontId="0" fillId="0" borderId="4" xfId="0" applyBorder="1" applyAlignment="1">
      <alignment horizontal="left" indent="1"/>
    </xf>
    <xf numFmtId="0" fontId="20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4" borderId="4" xfId="0" applyFont="1" applyFill="1" applyBorder="1" applyAlignment="1">
      <alignment horizontal="left" indent="1"/>
    </xf>
    <xf numFmtId="44" fontId="3" fillId="0" borderId="0" xfId="1" applyFont="1" applyBorder="1" applyAlignment="1">
      <alignment horizontal="left" indent="1"/>
    </xf>
    <xf numFmtId="44" fontId="26" fillId="6" borderId="4" xfId="1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wrapText="1"/>
    </xf>
    <xf numFmtId="165" fontId="19" fillId="0" borderId="4" xfId="2" applyNumberFormat="1" applyBorder="1" applyAlignment="1">
      <alignment horizontal="center"/>
    </xf>
    <xf numFmtId="165" fontId="20" fillId="0" borderId="4" xfId="2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5" fontId="7" fillId="0" borderId="0" xfId="0" applyNumberFormat="1" applyFont="1"/>
    <xf numFmtId="0" fontId="18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0" fontId="22" fillId="6" borderId="0" xfId="0" applyFont="1" applyFill="1" applyAlignment="1">
      <alignment horizontal="centerContinuous" vertical="center"/>
    </xf>
    <xf numFmtId="0" fontId="17" fillId="6" borderId="0" xfId="0" applyFont="1" applyFill="1" applyAlignment="1">
      <alignment horizontal="centerContinuous" vertical="center"/>
    </xf>
    <xf numFmtId="44" fontId="17" fillId="6" borderId="0" xfId="1" applyFont="1" applyFill="1" applyBorder="1" applyAlignment="1">
      <alignment horizontal="centerContinuous" vertical="center"/>
    </xf>
    <xf numFmtId="0" fontId="6" fillId="6" borderId="0" xfId="0" applyFont="1" applyFill="1" applyAlignment="1">
      <alignment horizontal="centerContinuous" vertical="center"/>
    </xf>
    <xf numFmtId="0" fontId="27" fillId="6" borderId="0" xfId="0" applyFont="1" applyFill="1" applyAlignment="1">
      <alignment horizontal="centerContinuous" vertical="center"/>
    </xf>
    <xf numFmtId="0" fontId="28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indent="1"/>
    </xf>
    <xf numFmtId="0" fontId="0" fillId="4" borderId="4" xfId="0" applyFill="1" applyBorder="1" applyAlignment="1">
      <alignment horizontal="center"/>
    </xf>
    <xf numFmtId="44" fontId="1" fillId="4" borderId="4" xfId="1" applyFill="1" applyBorder="1" applyAlignment="1">
      <alignment horizontal="center"/>
    </xf>
    <xf numFmtId="0" fontId="0" fillId="4" borderId="4" xfId="0" applyFill="1" applyBorder="1" applyAlignment="1">
      <alignment horizontal="left" indent="1"/>
    </xf>
    <xf numFmtId="14" fontId="3" fillId="3" borderId="17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22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44" fontId="3" fillId="3" borderId="9" xfId="1" applyFont="1" applyFill="1" applyBorder="1" applyAlignment="1">
      <alignment horizontal="left" vertical="center"/>
    </xf>
    <xf numFmtId="44" fontId="3" fillId="3" borderId="15" xfId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44" fontId="6" fillId="3" borderId="12" xfId="1" applyFont="1" applyFill="1" applyBorder="1" applyAlignment="1">
      <alignment horizontal="left" vertical="center"/>
    </xf>
    <xf numFmtId="164" fontId="5" fillId="3" borderId="6" xfId="0" applyNumberFormat="1" applyFont="1" applyFill="1" applyBorder="1" applyAlignment="1">
      <alignment horizontal="left" vertical="center"/>
    </xf>
    <xf numFmtId="164" fontId="5" fillId="3" borderId="11" xfId="0" applyNumberFormat="1" applyFont="1" applyFill="1" applyBorder="1" applyAlignment="1">
      <alignment horizontal="left" vertical="center"/>
    </xf>
    <xf numFmtId="164" fontId="5" fillId="3" borderId="18" xfId="0" applyNumberFormat="1" applyFont="1" applyFill="1" applyBorder="1" applyAlignment="1">
      <alignment horizontal="left" vertical="center"/>
    </xf>
    <xf numFmtId="44" fontId="6" fillId="3" borderId="7" xfId="1" applyFont="1" applyFill="1" applyBorder="1" applyAlignment="1">
      <alignment horizontal="left" vertical="center"/>
    </xf>
    <xf numFmtId="44" fontId="6" fillId="3" borderId="16" xfId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44" fontId="29" fillId="0" borderId="4" xfId="1" applyFont="1" applyBorder="1" applyAlignment="1">
      <alignment horizontal="center"/>
    </xf>
    <xf numFmtId="166" fontId="29" fillId="0" borderId="4" xfId="2" applyNumberFormat="1" applyFont="1" applyBorder="1" applyAlignment="1">
      <alignment horizontal="center"/>
    </xf>
    <xf numFmtId="44" fontId="30" fillId="0" borderId="4" xfId="1" applyFont="1" applyBorder="1" applyAlignment="1">
      <alignment horizontal="center"/>
    </xf>
    <xf numFmtId="166" fontId="30" fillId="0" borderId="4" xfId="2" applyNumberFormat="1" applyFont="1" applyBorder="1" applyAlignment="1">
      <alignment horizontal="center"/>
    </xf>
    <xf numFmtId="44" fontId="24" fillId="0" borderId="4" xfId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44" fontId="24" fillId="4" borderId="4" xfId="1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44" fontId="29" fillId="4" borderId="4" xfId="1" applyFont="1" applyFill="1" applyBorder="1" applyAlignment="1">
      <alignment horizontal="center"/>
    </xf>
    <xf numFmtId="166" fontId="29" fillId="4" borderId="4" xfId="2" applyNumberFormat="1" applyFont="1" applyFill="1" applyBorder="1" applyAlignment="1">
      <alignment horizontal="center"/>
    </xf>
    <xf numFmtId="44" fontId="24" fillId="0" borderId="0" xfId="1" applyFont="1" applyBorder="1"/>
    <xf numFmtId="44" fontId="31" fillId="0" borderId="4" xfId="1" applyFont="1" applyBorder="1" applyAlignment="1">
      <alignment horizontal="center"/>
    </xf>
    <xf numFmtId="166" fontId="31" fillId="0" borderId="4" xfId="2" applyNumberFormat="1" applyFont="1" applyBorder="1" applyAlignment="1">
      <alignment horizontal="center"/>
    </xf>
    <xf numFmtId="44" fontId="32" fillId="0" borderId="4" xfId="1" applyFont="1" applyBorder="1" applyAlignment="1">
      <alignment horizontal="center"/>
    </xf>
    <xf numFmtId="166" fontId="32" fillId="0" borderId="4" xfId="2" applyNumberFormat="1" applyFont="1" applyBorder="1" applyAlignment="1">
      <alignment horizontal="center"/>
    </xf>
    <xf numFmtId="44" fontId="23" fillId="0" borderId="4" xfId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44" fontId="23" fillId="4" borderId="4" xfId="1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44" fontId="31" fillId="4" borderId="4" xfId="1" applyFont="1" applyFill="1" applyBorder="1" applyAlignment="1">
      <alignment horizontal="center"/>
    </xf>
    <xf numFmtId="166" fontId="31" fillId="4" borderId="4" xfId="2" applyNumberFormat="1" applyFont="1" applyFill="1" applyBorder="1" applyAlignment="1">
      <alignment horizontal="center"/>
    </xf>
    <xf numFmtId="0" fontId="23" fillId="0" borderId="0" xfId="0" applyFont="1"/>
    <xf numFmtId="0" fontId="33" fillId="6" borderId="0" xfId="0" applyFont="1" applyFill="1" applyAlignment="1">
      <alignment horizontal="centerContinuous" vertical="center"/>
    </xf>
  </cellXfs>
  <cellStyles count="3">
    <cellStyle name="Currency" xfId="1" builtinId="4"/>
    <cellStyle name="DATA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2"/>
  <sheetViews>
    <sheetView tabSelected="1" zoomScaleNormal="100" zoomScaleSheetLayoutView="100" workbookViewId="0">
      <selection activeCell="B1" sqref="B1"/>
    </sheetView>
  </sheetViews>
  <sheetFormatPr defaultColWidth="9.140625" defaultRowHeight="12.75"/>
  <cols>
    <col min="1" max="1" width="7.140625" style="6" customWidth="1"/>
    <col min="2" max="2" width="16.28515625" style="4" customWidth="1"/>
    <col min="3" max="4" width="9.42578125" style="4" customWidth="1"/>
    <col min="5" max="5" width="8.7109375" style="4" customWidth="1"/>
    <col min="6" max="6" width="8.7109375" style="4" bestFit="1" customWidth="1"/>
    <col min="7" max="7" width="8.42578125" style="4" customWidth="1"/>
    <col min="8" max="8" width="9.85546875" style="12" customWidth="1"/>
    <col min="9" max="9" width="8.140625" style="12" customWidth="1"/>
    <col min="10" max="10" width="40.42578125" style="12" customWidth="1"/>
    <col min="11" max="11" width="12.5703125" style="5" customWidth="1"/>
    <col min="12" max="12" width="9.85546875" style="5" customWidth="1"/>
    <col min="13" max="13" width="8.42578125" style="4" customWidth="1"/>
    <col min="14" max="14" width="9.140625" style="17"/>
    <col min="15" max="16384" width="9.140625" style="4"/>
  </cols>
  <sheetData>
    <row r="1" spans="1:14" s="91" customFormat="1" ht="37.5" customHeight="1">
      <c r="A1" s="129" t="s">
        <v>300</v>
      </c>
      <c r="B1" s="181" t="s">
        <v>312</v>
      </c>
      <c r="C1" s="88"/>
      <c r="D1" s="88"/>
      <c r="E1" s="88"/>
      <c r="F1" s="88"/>
      <c r="G1" s="88"/>
      <c r="H1" s="89"/>
      <c r="I1" s="89"/>
      <c r="J1" s="89"/>
      <c r="K1" s="88"/>
      <c r="L1" s="88"/>
      <c r="M1" s="88"/>
      <c r="N1" s="90"/>
    </row>
    <row r="2" spans="1:14" s="93" customFormat="1" ht="23.25" customHeight="1">
      <c r="A2" s="130"/>
      <c r="B2" s="131" t="s">
        <v>301</v>
      </c>
      <c r="C2" s="132"/>
      <c r="D2" s="132"/>
      <c r="E2" s="132"/>
      <c r="F2" s="132"/>
      <c r="G2" s="132"/>
      <c r="H2" s="133"/>
      <c r="I2" s="133"/>
      <c r="J2" s="133"/>
      <c r="K2" s="134"/>
      <c r="L2" s="134"/>
      <c r="M2" s="134"/>
      <c r="N2" s="92"/>
    </row>
    <row r="3" spans="1:14" s="93" customFormat="1" ht="23.25" customHeight="1" thickBot="1">
      <c r="A3" s="130"/>
      <c r="B3" s="135" t="s">
        <v>307</v>
      </c>
      <c r="C3" s="132"/>
      <c r="D3" s="132"/>
      <c r="E3" s="132"/>
      <c r="F3" s="132"/>
      <c r="G3" s="132"/>
      <c r="H3" s="133"/>
      <c r="I3" s="133"/>
      <c r="J3" s="133"/>
      <c r="K3" s="134"/>
      <c r="L3" s="134"/>
      <c r="M3" s="134"/>
      <c r="N3" s="92"/>
    </row>
    <row r="4" spans="1:14" s="97" customFormat="1" ht="22.5" customHeight="1" thickTop="1">
      <c r="A4" s="94"/>
      <c r="B4" s="95" t="s">
        <v>7</v>
      </c>
      <c r="C4" s="157" t="s">
        <v>8</v>
      </c>
      <c r="D4" s="157"/>
      <c r="E4" s="157"/>
      <c r="F4" s="158"/>
      <c r="G4" s="22" t="s">
        <v>9</v>
      </c>
      <c r="H4" s="23"/>
      <c r="I4" s="146" t="str">
        <f>C4</f>
        <v>_</v>
      </c>
      <c r="J4" s="147"/>
      <c r="K4" s="152" t="s">
        <v>18</v>
      </c>
      <c r="L4" s="153"/>
      <c r="M4" s="154"/>
      <c r="N4" s="96"/>
    </row>
    <row r="5" spans="1:14" s="97" customFormat="1" ht="21" customHeight="1" thickBot="1">
      <c r="A5" s="98"/>
      <c r="B5" s="99"/>
      <c r="C5" s="148" t="s">
        <v>10</v>
      </c>
      <c r="D5" s="148"/>
      <c r="E5" s="148"/>
      <c r="F5" s="149"/>
      <c r="G5" s="24"/>
      <c r="H5" s="25"/>
      <c r="I5" s="150"/>
      <c r="J5" s="151"/>
      <c r="K5" s="141" t="s">
        <v>10</v>
      </c>
      <c r="L5" s="142"/>
      <c r="M5" s="143"/>
      <c r="N5" s="96"/>
    </row>
    <row r="6" spans="1:14" s="97" customFormat="1" ht="21" customHeight="1" thickTop="1">
      <c r="A6" s="100"/>
      <c r="B6" s="101"/>
      <c r="C6" s="148"/>
      <c r="D6" s="148"/>
      <c r="E6" s="148"/>
      <c r="F6" s="149"/>
      <c r="G6" s="24"/>
      <c r="H6" s="25"/>
      <c r="I6" s="150" t="s">
        <v>10</v>
      </c>
      <c r="J6" s="151"/>
      <c r="K6" s="152" t="s">
        <v>11</v>
      </c>
      <c r="L6" s="153"/>
      <c r="M6" s="154"/>
      <c r="N6" s="96"/>
    </row>
    <row r="7" spans="1:14" s="97" customFormat="1" ht="21" customHeight="1" thickBot="1">
      <c r="A7" s="100"/>
      <c r="B7" s="102"/>
      <c r="C7" s="144"/>
      <c r="D7" s="144"/>
      <c r="E7" s="144"/>
      <c r="F7" s="145"/>
      <c r="G7" s="26"/>
      <c r="H7" s="27"/>
      <c r="I7" s="155" t="s">
        <v>10</v>
      </c>
      <c r="J7" s="156"/>
      <c r="K7" s="141" t="s">
        <v>10</v>
      </c>
      <c r="L7" s="142"/>
      <c r="M7" s="143"/>
      <c r="N7" s="96"/>
    </row>
    <row r="8" spans="1:14" s="2" customFormat="1" ht="21" customHeight="1" thickTop="1" thickBot="1">
      <c r="A8" s="87"/>
      <c r="B8" s="65" t="s">
        <v>12</v>
      </c>
      <c r="C8" s="66"/>
      <c r="D8" s="66"/>
      <c r="E8" s="66"/>
      <c r="F8" s="67"/>
      <c r="G8" s="20" t="s">
        <v>27</v>
      </c>
      <c r="H8" s="28"/>
      <c r="I8" s="71" t="str">
        <f>IF(K77&gt;=3000,"PREPAID",IF(K77&lt;3000,"COLLECT"))</f>
        <v>COLLECT</v>
      </c>
      <c r="J8" s="72"/>
      <c r="K8" s="62" t="s">
        <v>17</v>
      </c>
      <c r="L8" s="63"/>
      <c r="M8" s="64"/>
      <c r="N8" s="16"/>
    </row>
    <row r="9" spans="1:14" s="2" customFormat="1" ht="21" customHeight="1" thickTop="1">
      <c r="A9" s="87"/>
      <c r="B9" s="68"/>
      <c r="C9" s="69"/>
      <c r="D9" s="69"/>
      <c r="E9" s="69"/>
      <c r="F9" s="70"/>
      <c r="G9" s="20" t="s">
        <v>28</v>
      </c>
      <c r="H9" s="28"/>
      <c r="I9" s="71" t="str">
        <f>IF(K158&gt;=3000,"PREPAID",IF(K158&lt;3000,"COLLECT"))</f>
        <v>COLLECT</v>
      </c>
      <c r="J9" s="72"/>
      <c r="K9" s="76"/>
      <c r="L9" s="77"/>
      <c r="M9" s="78"/>
      <c r="N9" s="16"/>
    </row>
    <row r="10" spans="1:14" s="2" customFormat="1" ht="21" customHeight="1" thickBot="1">
      <c r="A10" s="87"/>
      <c r="B10" s="18" t="s">
        <v>20</v>
      </c>
      <c r="C10" s="85"/>
      <c r="D10" s="85"/>
      <c r="E10" s="85"/>
      <c r="F10" s="86"/>
      <c r="G10" s="18" t="s">
        <v>16</v>
      </c>
      <c r="H10" s="25"/>
      <c r="I10" s="29" t="s">
        <v>10</v>
      </c>
      <c r="J10" s="30"/>
      <c r="K10" s="79"/>
      <c r="L10" s="80"/>
      <c r="M10" s="81"/>
      <c r="N10" s="16"/>
    </row>
    <row r="11" spans="1:14" s="2" customFormat="1" ht="21" customHeight="1" thickTop="1">
      <c r="A11" s="87"/>
      <c r="B11" s="18" t="s">
        <v>13</v>
      </c>
      <c r="C11" s="83"/>
      <c r="D11" s="83"/>
      <c r="E11" s="83"/>
      <c r="F11" s="84"/>
      <c r="G11" s="18" t="s">
        <v>22</v>
      </c>
      <c r="H11" s="37"/>
      <c r="I11" s="38" t="s">
        <v>10</v>
      </c>
      <c r="J11" s="39"/>
      <c r="K11" s="62" t="s">
        <v>19</v>
      </c>
      <c r="L11" s="63"/>
      <c r="M11" s="64"/>
      <c r="N11" s="16"/>
    </row>
    <row r="12" spans="1:14" s="2" customFormat="1" ht="21" customHeight="1" thickBot="1">
      <c r="A12" s="87"/>
      <c r="B12" s="19" t="s">
        <v>14</v>
      </c>
      <c r="C12" s="21"/>
      <c r="D12" s="21"/>
      <c r="E12" s="21"/>
      <c r="F12" s="82"/>
      <c r="G12" s="19" t="s">
        <v>21</v>
      </c>
      <c r="H12" s="21"/>
      <c r="I12" s="31"/>
      <c r="J12" s="36"/>
      <c r="K12" s="73" t="s">
        <v>10</v>
      </c>
      <c r="L12" s="74"/>
      <c r="M12" s="75"/>
      <c r="N12" s="16"/>
    </row>
    <row r="13" spans="1:14" s="1" customFormat="1" ht="21.75" customHeight="1" thickTop="1">
      <c r="A13" s="6"/>
      <c r="B13" s="7" t="s">
        <v>23</v>
      </c>
      <c r="C13" s="8"/>
      <c r="D13" s="8"/>
      <c r="E13" s="8"/>
      <c r="F13" s="8"/>
      <c r="G13" s="8"/>
      <c r="H13" s="11" t="str">
        <f>C4</f>
        <v>_</v>
      </c>
      <c r="I13" s="14"/>
      <c r="J13" s="13"/>
      <c r="K13" s="9"/>
      <c r="L13" s="9"/>
      <c r="M13" s="10"/>
      <c r="N13" s="15"/>
    </row>
    <row r="14" spans="1:14" s="3" customFormat="1" ht="38.25">
      <c r="A14" s="44" t="s">
        <v>24</v>
      </c>
      <c r="B14" s="110" t="s">
        <v>15</v>
      </c>
      <c r="C14" s="103" t="s">
        <v>5</v>
      </c>
      <c r="D14" s="104" t="s">
        <v>2</v>
      </c>
      <c r="E14" s="104" t="s">
        <v>0</v>
      </c>
      <c r="F14" s="105" t="s">
        <v>302</v>
      </c>
      <c r="G14" s="106" t="s">
        <v>303</v>
      </c>
      <c r="H14" s="107" t="s">
        <v>304</v>
      </c>
      <c r="I14" s="108" t="s">
        <v>305</v>
      </c>
      <c r="J14" s="109" t="s">
        <v>1</v>
      </c>
      <c r="K14" s="122" t="s">
        <v>4</v>
      </c>
      <c r="L14" s="112" t="s">
        <v>306</v>
      </c>
      <c r="M14" s="111" t="s">
        <v>3</v>
      </c>
      <c r="N14" s="123" t="s">
        <v>6</v>
      </c>
    </row>
    <row r="15" spans="1:14" s="3" customFormat="1" ht="19.5" customHeight="1">
      <c r="A15" s="40" t="s">
        <v>26</v>
      </c>
      <c r="B15" s="55" t="s">
        <v>29</v>
      </c>
      <c r="C15" s="42"/>
      <c r="D15" s="32" t="str">
        <f>IF(C15&gt;=I15,H15,IF(C15=0,"",F15))</f>
        <v/>
      </c>
      <c r="E15" s="56">
        <v>1.45</v>
      </c>
      <c r="F15" s="170">
        <v>1.2</v>
      </c>
      <c r="G15" s="171">
        <v>24</v>
      </c>
      <c r="H15" s="159">
        <v>1.1000000000000001</v>
      </c>
      <c r="I15" s="160">
        <v>24</v>
      </c>
      <c r="J15" s="117" t="s">
        <v>69</v>
      </c>
      <c r="K15" s="33" t="str">
        <f t="shared" ref="K15:K49" si="0">IF(C15=0,"$ 0",(C15*D15))</f>
        <v>$ 0</v>
      </c>
      <c r="L15" s="113">
        <v>0.24137931034482751</v>
      </c>
      <c r="M15" s="34">
        <f t="shared" ref="M15:M49" si="1">(C15/I15)*N15</f>
        <v>0</v>
      </c>
      <c r="N15" s="124">
        <v>1.05</v>
      </c>
    </row>
    <row r="16" spans="1:14" s="3" customFormat="1" ht="19.5" customHeight="1">
      <c r="A16" s="40" t="s">
        <v>26</v>
      </c>
      <c r="B16" s="55" t="s">
        <v>31</v>
      </c>
      <c r="C16" s="42"/>
      <c r="D16" s="32" t="str">
        <f t="shared" ref="D16:D76" si="2">IF(C16&gt;=I16,H16,IF(C16=0,"",F16))</f>
        <v/>
      </c>
      <c r="E16" s="56">
        <v>3.75</v>
      </c>
      <c r="F16" s="170">
        <v>3.25</v>
      </c>
      <c r="G16" s="171">
        <v>12</v>
      </c>
      <c r="H16" s="159">
        <v>3</v>
      </c>
      <c r="I16" s="160">
        <v>12</v>
      </c>
      <c r="J16" s="117" t="s">
        <v>71</v>
      </c>
      <c r="K16" s="33" t="str">
        <f t="shared" si="0"/>
        <v>$ 0</v>
      </c>
      <c r="L16" s="113">
        <v>0.19999999999999996</v>
      </c>
      <c r="M16" s="34">
        <f t="shared" si="1"/>
        <v>0</v>
      </c>
      <c r="N16" s="124">
        <v>2.0499999999999998</v>
      </c>
    </row>
    <row r="17" spans="1:14" s="3" customFormat="1" ht="19.5" customHeight="1">
      <c r="A17" s="40" t="s">
        <v>26</v>
      </c>
      <c r="B17" s="55" t="s">
        <v>32</v>
      </c>
      <c r="C17" s="42"/>
      <c r="D17" s="32" t="str">
        <f t="shared" si="2"/>
        <v/>
      </c>
      <c r="E17" s="56">
        <v>1.6</v>
      </c>
      <c r="F17" s="170">
        <v>1.3</v>
      </c>
      <c r="G17" s="171">
        <v>48</v>
      </c>
      <c r="H17" s="159">
        <v>1.2</v>
      </c>
      <c r="I17" s="160">
        <v>48</v>
      </c>
      <c r="J17" s="117" t="s">
        <v>72</v>
      </c>
      <c r="K17" s="33" t="str">
        <f t="shared" si="0"/>
        <v>$ 0</v>
      </c>
      <c r="L17" s="113">
        <v>0.25000000000000011</v>
      </c>
      <c r="M17" s="34">
        <f t="shared" si="1"/>
        <v>0</v>
      </c>
      <c r="N17" s="124">
        <v>2.15</v>
      </c>
    </row>
    <row r="18" spans="1:14" s="3" customFormat="1" ht="19.5" customHeight="1">
      <c r="A18" s="40" t="s">
        <v>26</v>
      </c>
      <c r="B18" s="55" t="s">
        <v>33</v>
      </c>
      <c r="C18" s="42"/>
      <c r="D18" s="32" t="str">
        <f t="shared" si="2"/>
        <v/>
      </c>
      <c r="E18" s="56">
        <v>4</v>
      </c>
      <c r="F18" s="170">
        <v>3.5</v>
      </c>
      <c r="G18" s="171">
        <v>12</v>
      </c>
      <c r="H18" s="159">
        <v>3</v>
      </c>
      <c r="I18" s="160">
        <v>12</v>
      </c>
      <c r="J18" s="117" t="s">
        <v>73</v>
      </c>
      <c r="K18" s="33" t="str">
        <f t="shared" si="0"/>
        <v>$ 0</v>
      </c>
      <c r="L18" s="113">
        <v>0.25</v>
      </c>
      <c r="M18" s="34">
        <f t="shared" si="1"/>
        <v>0</v>
      </c>
      <c r="N18" s="124">
        <v>2</v>
      </c>
    </row>
    <row r="19" spans="1:14" s="3" customFormat="1" ht="19.5" customHeight="1">
      <c r="A19" s="40" t="s">
        <v>26</v>
      </c>
      <c r="B19" s="55" t="s">
        <v>34</v>
      </c>
      <c r="C19" s="42"/>
      <c r="D19" s="32" t="str">
        <f t="shared" si="2"/>
        <v/>
      </c>
      <c r="E19" s="56">
        <v>1.7</v>
      </c>
      <c r="F19" s="170">
        <v>1.4</v>
      </c>
      <c r="G19" s="171">
        <v>24</v>
      </c>
      <c r="H19" s="159">
        <v>1.25</v>
      </c>
      <c r="I19" s="160">
        <v>24</v>
      </c>
      <c r="J19" s="117" t="s">
        <v>74</v>
      </c>
      <c r="K19" s="33" t="str">
        <f t="shared" si="0"/>
        <v>$ 0</v>
      </c>
      <c r="L19" s="113">
        <v>0.26470588235294112</v>
      </c>
      <c r="M19" s="34">
        <f t="shared" si="1"/>
        <v>0</v>
      </c>
      <c r="N19" s="124">
        <v>1.6</v>
      </c>
    </row>
    <row r="20" spans="1:14" s="3" customFormat="1" ht="19.5" customHeight="1">
      <c r="A20" s="40" t="s">
        <v>26</v>
      </c>
      <c r="B20" s="55" t="s">
        <v>202</v>
      </c>
      <c r="C20" s="42"/>
      <c r="D20" s="32" t="str">
        <f t="shared" si="2"/>
        <v/>
      </c>
      <c r="E20" s="56">
        <v>2.75</v>
      </c>
      <c r="F20" s="170">
        <v>2.2000000000000002</v>
      </c>
      <c r="G20" s="171">
        <v>12</v>
      </c>
      <c r="H20" s="159">
        <v>2</v>
      </c>
      <c r="I20" s="160">
        <v>48</v>
      </c>
      <c r="J20" s="117" t="s">
        <v>224</v>
      </c>
      <c r="K20" s="33" t="str">
        <f t="shared" si="0"/>
        <v>$ 0</v>
      </c>
      <c r="L20" s="113">
        <v>0.25</v>
      </c>
      <c r="M20" s="34">
        <f t="shared" si="1"/>
        <v>0</v>
      </c>
      <c r="N20" s="124">
        <v>4.05</v>
      </c>
    </row>
    <row r="21" spans="1:14" s="3" customFormat="1" ht="19.5" customHeight="1">
      <c r="A21" s="40" t="s">
        <v>26</v>
      </c>
      <c r="B21" s="55" t="s">
        <v>203</v>
      </c>
      <c r="C21" s="42"/>
      <c r="D21" s="32" t="str">
        <f t="shared" si="2"/>
        <v/>
      </c>
      <c r="E21" s="56">
        <v>2.75</v>
      </c>
      <c r="F21" s="170">
        <v>2.2000000000000002</v>
      </c>
      <c r="G21" s="171">
        <v>12</v>
      </c>
      <c r="H21" s="159">
        <v>2</v>
      </c>
      <c r="I21" s="160">
        <v>12</v>
      </c>
      <c r="J21" s="117" t="s">
        <v>225</v>
      </c>
      <c r="K21" s="33" t="str">
        <f t="shared" si="0"/>
        <v>$ 0</v>
      </c>
      <c r="L21" s="113">
        <v>0.25</v>
      </c>
      <c r="M21" s="34">
        <f t="shared" si="1"/>
        <v>0</v>
      </c>
      <c r="N21" s="124">
        <v>1</v>
      </c>
    </row>
    <row r="22" spans="1:14" s="3" customFormat="1" ht="19.5" customHeight="1">
      <c r="A22" s="40" t="s">
        <v>26</v>
      </c>
      <c r="B22" s="57" t="s">
        <v>204</v>
      </c>
      <c r="C22" s="58"/>
      <c r="D22" s="59" t="str">
        <f t="shared" si="2"/>
        <v/>
      </c>
      <c r="E22" s="60">
        <v>3</v>
      </c>
      <c r="F22" s="172">
        <v>2.5</v>
      </c>
      <c r="G22" s="173">
        <v>12</v>
      </c>
      <c r="H22" s="161">
        <v>2.25</v>
      </c>
      <c r="I22" s="162">
        <v>12</v>
      </c>
      <c r="J22" s="118" t="s">
        <v>226</v>
      </c>
      <c r="K22" s="33" t="str">
        <f t="shared" si="0"/>
        <v>$ 0</v>
      </c>
      <c r="L22" s="113">
        <v>0.25</v>
      </c>
      <c r="M22" s="34">
        <f t="shared" si="1"/>
        <v>0</v>
      </c>
      <c r="N22" s="124">
        <v>1</v>
      </c>
    </row>
    <row r="23" spans="1:14" s="3" customFormat="1" ht="19.5" customHeight="1">
      <c r="A23" s="40" t="s">
        <v>26</v>
      </c>
      <c r="B23" s="57" t="s">
        <v>205</v>
      </c>
      <c r="C23" s="58"/>
      <c r="D23" s="59" t="str">
        <f t="shared" si="2"/>
        <v/>
      </c>
      <c r="E23" s="60">
        <v>3</v>
      </c>
      <c r="F23" s="172">
        <v>2.5</v>
      </c>
      <c r="G23" s="173">
        <v>12</v>
      </c>
      <c r="H23" s="161">
        <v>2.25</v>
      </c>
      <c r="I23" s="162">
        <v>12</v>
      </c>
      <c r="J23" s="118" t="s">
        <v>227</v>
      </c>
      <c r="K23" s="33" t="str">
        <f t="shared" si="0"/>
        <v>$ 0</v>
      </c>
      <c r="L23" s="113">
        <v>0.25</v>
      </c>
      <c r="M23" s="34">
        <f t="shared" si="1"/>
        <v>0</v>
      </c>
      <c r="N23" s="124">
        <v>1</v>
      </c>
    </row>
    <row r="24" spans="1:14" s="3" customFormat="1" ht="19.5" customHeight="1">
      <c r="A24" s="40" t="s">
        <v>26</v>
      </c>
      <c r="B24" s="55" t="s">
        <v>206</v>
      </c>
      <c r="C24" s="42"/>
      <c r="D24" s="32" t="str">
        <f t="shared" si="2"/>
        <v/>
      </c>
      <c r="E24" s="56">
        <v>1.5</v>
      </c>
      <c r="F24" s="170">
        <v>1.25</v>
      </c>
      <c r="G24" s="171">
        <v>48</v>
      </c>
      <c r="H24" s="159">
        <v>1.1499999999999999</v>
      </c>
      <c r="I24" s="160">
        <v>48</v>
      </c>
      <c r="J24" s="117" t="s">
        <v>228</v>
      </c>
      <c r="K24" s="33" t="str">
        <f t="shared" si="0"/>
        <v>$ 0</v>
      </c>
      <c r="L24" s="113">
        <v>0.23333333333333339</v>
      </c>
      <c r="M24" s="34">
        <f t="shared" si="1"/>
        <v>0</v>
      </c>
      <c r="N24" s="124">
        <v>1.65</v>
      </c>
    </row>
    <row r="25" spans="1:14" s="3" customFormat="1" ht="19.5" customHeight="1">
      <c r="A25" s="40" t="s">
        <v>26</v>
      </c>
      <c r="B25" s="57" t="s">
        <v>207</v>
      </c>
      <c r="C25" s="58"/>
      <c r="D25" s="59" t="str">
        <f t="shared" si="2"/>
        <v/>
      </c>
      <c r="E25" s="60">
        <v>4.62</v>
      </c>
      <c r="F25" s="172">
        <v>3.85</v>
      </c>
      <c r="G25" s="173">
        <v>12</v>
      </c>
      <c r="H25" s="161">
        <v>3.5</v>
      </c>
      <c r="I25" s="162">
        <v>12</v>
      </c>
      <c r="J25" s="118" t="s">
        <v>229</v>
      </c>
      <c r="K25" s="33" t="str">
        <f t="shared" si="0"/>
        <v>$ 0</v>
      </c>
      <c r="L25" s="113">
        <v>0.24242424242424243</v>
      </c>
      <c r="M25" s="34">
        <f t="shared" si="1"/>
        <v>0</v>
      </c>
      <c r="N25" s="125">
        <v>2</v>
      </c>
    </row>
    <row r="26" spans="1:14" s="3" customFormat="1" ht="19.5" customHeight="1">
      <c r="A26" s="40" t="s">
        <v>26</v>
      </c>
      <c r="B26" s="55" t="s">
        <v>208</v>
      </c>
      <c r="C26" s="42"/>
      <c r="D26" s="32" t="str">
        <f t="shared" si="2"/>
        <v/>
      </c>
      <c r="E26" s="56">
        <v>1.6</v>
      </c>
      <c r="F26" s="170">
        <v>1.32</v>
      </c>
      <c r="G26" s="171">
        <v>24</v>
      </c>
      <c r="H26" s="159">
        <v>1.2</v>
      </c>
      <c r="I26" s="160">
        <v>24</v>
      </c>
      <c r="J26" s="117" t="s">
        <v>230</v>
      </c>
      <c r="K26" s="33" t="str">
        <f t="shared" si="0"/>
        <v>$ 0</v>
      </c>
      <c r="L26" s="113">
        <v>0.25000000000000011</v>
      </c>
      <c r="M26" s="34">
        <f t="shared" si="1"/>
        <v>0</v>
      </c>
      <c r="N26" s="124">
        <v>0.9</v>
      </c>
    </row>
    <row r="27" spans="1:14" s="3" customFormat="1" ht="19.5" customHeight="1">
      <c r="A27" s="40" t="s">
        <v>26</v>
      </c>
      <c r="B27" s="55" t="s">
        <v>209</v>
      </c>
      <c r="C27" s="42"/>
      <c r="D27" s="32" t="str">
        <f t="shared" si="2"/>
        <v/>
      </c>
      <c r="E27" s="56">
        <v>1.6</v>
      </c>
      <c r="F27" s="170">
        <v>1.32</v>
      </c>
      <c r="G27" s="171">
        <v>24</v>
      </c>
      <c r="H27" s="159">
        <v>1.2</v>
      </c>
      <c r="I27" s="160">
        <v>24</v>
      </c>
      <c r="J27" s="117" t="s">
        <v>231</v>
      </c>
      <c r="K27" s="33" t="str">
        <f t="shared" si="0"/>
        <v>$ 0</v>
      </c>
      <c r="L27" s="113">
        <v>0.25000000000000011</v>
      </c>
      <c r="M27" s="34">
        <f t="shared" si="1"/>
        <v>0</v>
      </c>
      <c r="N27" s="124">
        <v>0.8</v>
      </c>
    </row>
    <row r="28" spans="1:14" s="3" customFormat="1" ht="19.5" customHeight="1">
      <c r="A28" s="40" t="s">
        <v>26</v>
      </c>
      <c r="B28" s="55" t="s">
        <v>210</v>
      </c>
      <c r="C28" s="42"/>
      <c r="D28" s="32" t="str">
        <f t="shared" si="2"/>
        <v/>
      </c>
      <c r="E28" s="56">
        <v>2.75</v>
      </c>
      <c r="F28" s="170">
        <v>2.2000000000000002</v>
      </c>
      <c r="G28" s="171">
        <v>12</v>
      </c>
      <c r="H28" s="159">
        <v>2</v>
      </c>
      <c r="I28" s="160">
        <v>48</v>
      </c>
      <c r="J28" s="117" t="s">
        <v>226</v>
      </c>
      <c r="K28" s="33" t="str">
        <f t="shared" si="0"/>
        <v>$ 0</v>
      </c>
      <c r="L28" s="113">
        <v>0.24242424242424243</v>
      </c>
      <c r="M28" s="34">
        <f t="shared" si="1"/>
        <v>0</v>
      </c>
      <c r="N28" s="124">
        <v>3.45</v>
      </c>
    </row>
    <row r="29" spans="1:14" s="3" customFormat="1" ht="19.5" customHeight="1">
      <c r="A29" s="40" t="s">
        <v>26</v>
      </c>
      <c r="B29" s="55" t="s">
        <v>211</v>
      </c>
      <c r="C29" s="42"/>
      <c r="D29" s="32" t="str">
        <f t="shared" si="2"/>
        <v/>
      </c>
      <c r="E29" s="56">
        <v>2.75</v>
      </c>
      <c r="F29" s="170">
        <v>2.2000000000000002</v>
      </c>
      <c r="G29" s="171">
        <v>12</v>
      </c>
      <c r="H29" s="159">
        <v>2</v>
      </c>
      <c r="I29" s="160">
        <v>12</v>
      </c>
      <c r="J29" s="117" t="s">
        <v>232</v>
      </c>
      <c r="K29" s="33" t="str">
        <f t="shared" si="0"/>
        <v>$ 0</v>
      </c>
      <c r="L29" s="113">
        <v>0.24242424242424243</v>
      </c>
      <c r="M29" s="34">
        <f t="shared" si="1"/>
        <v>0</v>
      </c>
      <c r="N29" s="124">
        <v>0.95</v>
      </c>
    </row>
    <row r="30" spans="1:14" s="3" customFormat="1" ht="19.5" customHeight="1">
      <c r="A30" s="40" t="s">
        <v>26</v>
      </c>
      <c r="B30" s="55" t="s">
        <v>212</v>
      </c>
      <c r="C30" s="42"/>
      <c r="D30" s="32" t="str">
        <f t="shared" si="2"/>
        <v/>
      </c>
      <c r="E30" s="56">
        <v>2.75</v>
      </c>
      <c r="F30" s="170">
        <v>2.2000000000000002</v>
      </c>
      <c r="G30" s="171">
        <v>12</v>
      </c>
      <c r="H30" s="159">
        <v>2</v>
      </c>
      <c r="I30" s="160">
        <v>12</v>
      </c>
      <c r="J30" s="117" t="s">
        <v>233</v>
      </c>
      <c r="K30" s="33" t="str">
        <f t="shared" si="0"/>
        <v>$ 0</v>
      </c>
      <c r="L30" s="113">
        <v>0.24242424242424243</v>
      </c>
      <c r="M30" s="34">
        <f t="shared" si="1"/>
        <v>0</v>
      </c>
      <c r="N30" s="124">
        <v>0.95</v>
      </c>
    </row>
    <row r="31" spans="1:14" s="3" customFormat="1" ht="19.5" customHeight="1">
      <c r="A31" s="40" t="s">
        <v>26</v>
      </c>
      <c r="B31" s="55" t="s">
        <v>213</v>
      </c>
      <c r="C31" s="42"/>
      <c r="D31" s="32" t="str">
        <f t="shared" si="2"/>
        <v/>
      </c>
      <c r="E31" s="56">
        <v>4.75</v>
      </c>
      <c r="F31" s="170">
        <v>3.85</v>
      </c>
      <c r="G31" s="171">
        <v>12</v>
      </c>
      <c r="H31" s="159">
        <v>3.5</v>
      </c>
      <c r="I31" s="160">
        <v>12</v>
      </c>
      <c r="J31" s="117" t="s">
        <v>234</v>
      </c>
      <c r="K31" s="33" t="str">
        <f t="shared" si="0"/>
        <v>$ 0</v>
      </c>
      <c r="L31" s="113">
        <v>0.26315789473684215</v>
      </c>
      <c r="M31" s="34">
        <f t="shared" si="1"/>
        <v>0</v>
      </c>
      <c r="N31" s="124">
        <v>1.9</v>
      </c>
    </row>
    <row r="32" spans="1:14" s="3" customFormat="1" ht="19.5" customHeight="1">
      <c r="A32" s="40" t="s">
        <v>26</v>
      </c>
      <c r="B32" s="55" t="s">
        <v>214</v>
      </c>
      <c r="C32" s="42"/>
      <c r="D32" s="32" t="str">
        <f t="shared" si="2"/>
        <v/>
      </c>
      <c r="E32" s="56">
        <v>4.75</v>
      </c>
      <c r="F32" s="170">
        <v>3.85</v>
      </c>
      <c r="G32" s="171">
        <v>12</v>
      </c>
      <c r="H32" s="159">
        <v>3.5</v>
      </c>
      <c r="I32" s="160">
        <v>12</v>
      </c>
      <c r="J32" s="117" t="s">
        <v>235</v>
      </c>
      <c r="K32" s="33" t="str">
        <f t="shared" si="0"/>
        <v>$ 0</v>
      </c>
      <c r="L32" s="113">
        <v>0.26315789473684215</v>
      </c>
      <c r="M32" s="34">
        <f t="shared" si="1"/>
        <v>0</v>
      </c>
      <c r="N32" s="124">
        <v>1.9</v>
      </c>
    </row>
    <row r="33" spans="1:14" s="3" customFormat="1" ht="19.5" customHeight="1">
      <c r="A33" s="40" t="s">
        <v>26</v>
      </c>
      <c r="B33" s="55" t="s">
        <v>215</v>
      </c>
      <c r="C33" s="42"/>
      <c r="D33" s="32" t="str">
        <f t="shared" si="2"/>
        <v/>
      </c>
      <c r="E33" s="56">
        <v>4.75</v>
      </c>
      <c r="F33" s="170">
        <v>3.85</v>
      </c>
      <c r="G33" s="171">
        <v>12</v>
      </c>
      <c r="H33" s="159">
        <v>3.5</v>
      </c>
      <c r="I33" s="160">
        <v>12</v>
      </c>
      <c r="J33" s="117" t="s">
        <v>236</v>
      </c>
      <c r="K33" s="33" t="str">
        <f t="shared" si="0"/>
        <v>$ 0</v>
      </c>
      <c r="L33" s="113">
        <v>0.26315789473684215</v>
      </c>
      <c r="M33" s="34">
        <f t="shared" si="1"/>
        <v>0</v>
      </c>
      <c r="N33" s="124">
        <v>1.85</v>
      </c>
    </row>
    <row r="34" spans="1:14" s="3" customFormat="1" ht="19.5" customHeight="1">
      <c r="A34" s="40" t="s">
        <v>26</v>
      </c>
      <c r="B34" s="55" t="s">
        <v>216</v>
      </c>
      <c r="C34" s="42"/>
      <c r="D34" s="32" t="str">
        <f t="shared" si="2"/>
        <v/>
      </c>
      <c r="E34" s="56">
        <v>1.65</v>
      </c>
      <c r="F34" s="170">
        <v>1.4</v>
      </c>
      <c r="G34" s="171">
        <v>24</v>
      </c>
      <c r="H34" s="159">
        <v>1.25</v>
      </c>
      <c r="I34" s="160">
        <v>24</v>
      </c>
      <c r="J34" s="117" t="s">
        <v>236</v>
      </c>
      <c r="K34" s="33" t="str">
        <f t="shared" si="0"/>
        <v>$ 0</v>
      </c>
      <c r="L34" s="113">
        <v>0.24242424242424243</v>
      </c>
      <c r="M34" s="34">
        <f t="shared" si="1"/>
        <v>0</v>
      </c>
      <c r="N34" s="124">
        <v>1</v>
      </c>
    </row>
    <row r="35" spans="1:14" s="3" customFormat="1" ht="19.5" customHeight="1">
      <c r="A35" s="40" t="s">
        <v>26</v>
      </c>
      <c r="B35" s="55" t="s">
        <v>217</v>
      </c>
      <c r="C35" s="42"/>
      <c r="D35" s="32" t="str">
        <f t="shared" si="2"/>
        <v/>
      </c>
      <c r="E35" s="56">
        <v>3.3</v>
      </c>
      <c r="F35" s="170">
        <v>2.75</v>
      </c>
      <c r="G35" s="171">
        <v>12</v>
      </c>
      <c r="H35" s="159">
        <v>2.5</v>
      </c>
      <c r="I35" s="160">
        <v>12</v>
      </c>
      <c r="J35" s="117" t="s">
        <v>237</v>
      </c>
      <c r="K35" s="33" t="str">
        <f t="shared" si="0"/>
        <v>$ 0</v>
      </c>
      <c r="L35" s="113">
        <v>0.24242424242424243</v>
      </c>
      <c r="M35" s="34">
        <f t="shared" si="1"/>
        <v>0</v>
      </c>
      <c r="N35" s="124">
        <v>1.72</v>
      </c>
    </row>
    <row r="36" spans="1:14" s="3" customFormat="1" ht="19.5" customHeight="1">
      <c r="A36" s="40" t="s">
        <v>26</v>
      </c>
      <c r="B36" s="55" t="s">
        <v>218</v>
      </c>
      <c r="C36" s="42"/>
      <c r="D36" s="32" t="str">
        <f t="shared" si="2"/>
        <v/>
      </c>
      <c r="E36" s="56">
        <v>3.5</v>
      </c>
      <c r="F36" s="170">
        <v>3</v>
      </c>
      <c r="G36" s="171">
        <v>12</v>
      </c>
      <c r="H36" s="159">
        <v>2.75</v>
      </c>
      <c r="I36" s="160">
        <v>12</v>
      </c>
      <c r="J36" s="117" t="s">
        <v>238</v>
      </c>
      <c r="K36" s="33" t="str">
        <f t="shared" si="0"/>
        <v>$ 0</v>
      </c>
      <c r="L36" s="113">
        <v>0.2142857142857143</v>
      </c>
      <c r="M36" s="34">
        <f t="shared" si="1"/>
        <v>0</v>
      </c>
      <c r="N36" s="124">
        <v>1.46</v>
      </c>
    </row>
    <row r="37" spans="1:14" s="3" customFormat="1" ht="19.5" customHeight="1">
      <c r="A37" s="40" t="s">
        <v>26</v>
      </c>
      <c r="B37" s="55" t="s">
        <v>290</v>
      </c>
      <c r="C37" s="42"/>
      <c r="D37" s="32" t="str">
        <f t="shared" si="2"/>
        <v/>
      </c>
      <c r="E37" s="56">
        <v>4.5999999999999996</v>
      </c>
      <c r="F37" s="170">
        <v>3.85</v>
      </c>
      <c r="G37" s="171">
        <v>12</v>
      </c>
      <c r="H37" s="159">
        <v>3.5</v>
      </c>
      <c r="I37" s="160">
        <v>12</v>
      </c>
      <c r="J37" s="117" t="s">
        <v>291</v>
      </c>
      <c r="K37" s="33" t="str">
        <f t="shared" si="0"/>
        <v>$ 0</v>
      </c>
      <c r="L37" s="113">
        <v>0.23913043478260865</v>
      </c>
      <c r="M37" s="34">
        <f t="shared" si="1"/>
        <v>0</v>
      </c>
      <c r="N37" s="124">
        <v>1.58</v>
      </c>
    </row>
    <row r="38" spans="1:14" s="3" customFormat="1" ht="19.5" customHeight="1">
      <c r="A38" s="40" t="s">
        <v>26</v>
      </c>
      <c r="B38" s="55" t="s">
        <v>219</v>
      </c>
      <c r="C38" s="42"/>
      <c r="D38" s="32" t="str">
        <f t="shared" si="2"/>
        <v/>
      </c>
      <c r="E38" s="56">
        <v>3.3</v>
      </c>
      <c r="F38" s="170">
        <v>2.75</v>
      </c>
      <c r="G38" s="171">
        <v>12</v>
      </c>
      <c r="H38" s="159">
        <v>2.5</v>
      </c>
      <c r="I38" s="160">
        <v>12</v>
      </c>
      <c r="J38" s="117" t="s">
        <v>239</v>
      </c>
      <c r="K38" s="33" t="str">
        <f t="shared" si="0"/>
        <v>$ 0</v>
      </c>
      <c r="L38" s="113">
        <v>0.24242424242424243</v>
      </c>
      <c r="M38" s="34">
        <f t="shared" si="1"/>
        <v>0</v>
      </c>
      <c r="N38" s="124">
        <v>2</v>
      </c>
    </row>
    <row r="39" spans="1:14" s="3" customFormat="1" ht="19.5" customHeight="1">
      <c r="A39" s="40" t="s">
        <v>26</v>
      </c>
      <c r="B39" s="55" t="s">
        <v>220</v>
      </c>
      <c r="C39" s="42"/>
      <c r="D39" s="32" t="str">
        <f t="shared" si="2"/>
        <v/>
      </c>
      <c r="E39" s="56">
        <v>1.2</v>
      </c>
      <c r="F39" s="170">
        <v>1</v>
      </c>
      <c r="G39" s="171">
        <v>24</v>
      </c>
      <c r="H39" s="159">
        <v>0.9</v>
      </c>
      <c r="I39" s="160">
        <v>24</v>
      </c>
      <c r="J39" s="117" t="s">
        <v>240</v>
      </c>
      <c r="K39" s="33" t="str">
        <f t="shared" si="0"/>
        <v>$ 0</v>
      </c>
      <c r="L39" s="113">
        <v>0.25</v>
      </c>
      <c r="M39" s="34">
        <f t="shared" si="1"/>
        <v>0</v>
      </c>
      <c r="N39" s="124">
        <v>1</v>
      </c>
    </row>
    <row r="40" spans="1:14" s="3" customFormat="1" ht="19.5" customHeight="1">
      <c r="A40" s="40" t="s">
        <v>26</v>
      </c>
      <c r="B40" s="55" t="s">
        <v>221</v>
      </c>
      <c r="C40" s="42"/>
      <c r="D40" s="32" t="str">
        <f t="shared" si="2"/>
        <v/>
      </c>
      <c r="E40" s="56">
        <v>3.65</v>
      </c>
      <c r="F40" s="170">
        <v>3</v>
      </c>
      <c r="G40" s="171">
        <v>12</v>
      </c>
      <c r="H40" s="159">
        <v>2.75</v>
      </c>
      <c r="I40" s="160">
        <v>12</v>
      </c>
      <c r="J40" s="117" t="s">
        <v>241</v>
      </c>
      <c r="K40" s="33" t="str">
        <f t="shared" si="0"/>
        <v>$ 0</v>
      </c>
      <c r="L40" s="113">
        <v>0.24657534246575341</v>
      </c>
      <c r="M40" s="34">
        <f t="shared" si="1"/>
        <v>0</v>
      </c>
      <c r="N40" s="124">
        <v>1.58</v>
      </c>
    </row>
    <row r="41" spans="1:14" s="3" customFormat="1" ht="19.5" customHeight="1">
      <c r="A41" s="40" t="s">
        <v>26</v>
      </c>
      <c r="B41" s="57" t="s">
        <v>222</v>
      </c>
      <c r="C41" s="58"/>
      <c r="D41" s="59" t="str">
        <f t="shared" si="2"/>
        <v/>
      </c>
      <c r="E41" s="60">
        <v>1.6</v>
      </c>
      <c r="F41" s="172">
        <v>1.35</v>
      </c>
      <c r="G41" s="173">
        <v>48</v>
      </c>
      <c r="H41" s="161">
        <v>1.2</v>
      </c>
      <c r="I41" s="162">
        <v>48</v>
      </c>
      <c r="J41" s="118" t="s">
        <v>242</v>
      </c>
      <c r="K41" s="33" t="str">
        <f t="shared" si="0"/>
        <v>$ 0</v>
      </c>
      <c r="L41" s="113">
        <v>0.25000000000000011</v>
      </c>
      <c r="M41" s="34">
        <f t="shared" si="1"/>
        <v>0</v>
      </c>
      <c r="N41" s="124">
        <v>2.46</v>
      </c>
    </row>
    <row r="42" spans="1:14" s="3" customFormat="1" ht="19.5" customHeight="1">
      <c r="A42" s="40" t="s">
        <v>26</v>
      </c>
      <c r="B42" s="61" t="s">
        <v>292</v>
      </c>
      <c r="C42" s="42"/>
      <c r="D42" s="32" t="str">
        <f t="shared" si="2"/>
        <v/>
      </c>
      <c r="E42" s="56">
        <v>1.58</v>
      </c>
      <c r="F42" s="170">
        <v>1.32</v>
      </c>
      <c r="G42" s="171">
        <v>12</v>
      </c>
      <c r="H42" s="159">
        <v>1.2</v>
      </c>
      <c r="I42" s="160">
        <v>48</v>
      </c>
      <c r="J42" s="117" t="s">
        <v>296</v>
      </c>
      <c r="K42" s="33" t="str">
        <f t="shared" si="0"/>
        <v>$ 0</v>
      </c>
      <c r="L42" s="113">
        <v>0.24050632911392411</v>
      </c>
      <c r="M42" s="34">
        <f t="shared" si="1"/>
        <v>0</v>
      </c>
      <c r="N42" s="124">
        <v>2.65</v>
      </c>
    </row>
    <row r="43" spans="1:14" s="3" customFormat="1" ht="19.5" customHeight="1">
      <c r="A43" s="40" t="s">
        <v>26</v>
      </c>
      <c r="B43" s="61" t="s">
        <v>293</v>
      </c>
      <c r="C43" s="42"/>
      <c r="D43" s="32" t="str">
        <f t="shared" si="2"/>
        <v/>
      </c>
      <c r="E43" s="56">
        <v>1.58</v>
      </c>
      <c r="F43" s="170">
        <v>1.32</v>
      </c>
      <c r="G43" s="171">
        <v>12</v>
      </c>
      <c r="H43" s="159">
        <v>1.2</v>
      </c>
      <c r="I43" s="160">
        <v>48</v>
      </c>
      <c r="J43" s="117" t="s">
        <v>297</v>
      </c>
      <c r="K43" s="33" t="str">
        <f t="shared" si="0"/>
        <v>$ 0</v>
      </c>
      <c r="L43" s="113">
        <v>0.24050632911392411</v>
      </c>
      <c r="M43" s="34">
        <f t="shared" si="1"/>
        <v>0</v>
      </c>
      <c r="N43" s="124">
        <v>2.65</v>
      </c>
    </row>
    <row r="44" spans="1:14" s="3" customFormat="1" ht="19.5" customHeight="1">
      <c r="A44" s="40" t="s">
        <v>26</v>
      </c>
      <c r="B44" s="61" t="s">
        <v>294</v>
      </c>
      <c r="C44" s="42"/>
      <c r="D44" s="32" t="str">
        <f t="shared" si="2"/>
        <v/>
      </c>
      <c r="E44" s="56">
        <v>1.58</v>
      </c>
      <c r="F44" s="170">
        <v>1.32</v>
      </c>
      <c r="G44" s="171">
        <v>12</v>
      </c>
      <c r="H44" s="159">
        <v>1.2</v>
      </c>
      <c r="I44" s="160">
        <v>48</v>
      </c>
      <c r="J44" s="117" t="s">
        <v>298</v>
      </c>
      <c r="K44" s="33" t="str">
        <f t="shared" si="0"/>
        <v>$ 0</v>
      </c>
      <c r="L44" s="113">
        <v>0.24050632911392411</v>
      </c>
      <c r="M44" s="34">
        <f t="shared" si="1"/>
        <v>0</v>
      </c>
      <c r="N44" s="124">
        <v>2.65</v>
      </c>
    </row>
    <row r="45" spans="1:14" s="3" customFormat="1" ht="19.5" customHeight="1">
      <c r="A45" s="40" t="s">
        <v>26</v>
      </c>
      <c r="B45" s="61" t="s">
        <v>295</v>
      </c>
      <c r="C45" s="42"/>
      <c r="D45" s="32" t="str">
        <f t="shared" si="2"/>
        <v/>
      </c>
      <c r="E45" s="56">
        <v>1.78</v>
      </c>
      <c r="F45" s="170">
        <v>1.48</v>
      </c>
      <c r="G45" s="171">
        <v>12</v>
      </c>
      <c r="H45" s="159">
        <v>1.35</v>
      </c>
      <c r="I45" s="160">
        <v>48</v>
      </c>
      <c r="J45" s="117" t="s">
        <v>299</v>
      </c>
      <c r="K45" s="33" t="str">
        <f t="shared" si="0"/>
        <v>$ 0</v>
      </c>
      <c r="L45" s="113">
        <v>0.24157303370786509</v>
      </c>
      <c r="M45" s="34">
        <f t="shared" si="1"/>
        <v>0</v>
      </c>
      <c r="N45" s="124">
        <v>2.65</v>
      </c>
    </row>
    <row r="46" spans="1:14" s="3" customFormat="1" ht="19.5" customHeight="1">
      <c r="A46" s="40" t="s">
        <v>26</v>
      </c>
      <c r="B46" s="61" t="s">
        <v>35</v>
      </c>
      <c r="C46" s="42"/>
      <c r="D46" s="32" t="str">
        <f t="shared" si="2"/>
        <v/>
      </c>
      <c r="E46" s="56">
        <v>4.25</v>
      </c>
      <c r="F46" s="170">
        <v>3.5</v>
      </c>
      <c r="G46" s="171">
        <v>12</v>
      </c>
      <c r="H46" s="159">
        <v>3.25</v>
      </c>
      <c r="I46" s="160">
        <v>12</v>
      </c>
      <c r="J46" s="117" t="s">
        <v>75</v>
      </c>
      <c r="K46" s="33" t="str">
        <f t="shared" si="0"/>
        <v>$ 0</v>
      </c>
      <c r="L46" s="113">
        <v>0.25</v>
      </c>
      <c r="M46" s="34">
        <f t="shared" si="1"/>
        <v>0</v>
      </c>
      <c r="N46" s="124">
        <v>1.55</v>
      </c>
    </row>
    <row r="47" spans="1:14" s="3" customFormat="1" ht="19.5" customHeight="1">
      <c r="A47" s="40" t="s">
        <v>26</v>
      </c>
      <c r="B47" s="61" t="s">
        <v>36</v>
      </c>
      <c r="C47" s="42"/>
      <c r="D47" s="32" t="str">
        <f t="shared" si="2"/>
        <v/>
      </c>
      <c r="E47" s="56">
        <v>4.25</v>
      </c>
      <c r="F47" s="170">
        <v>3.5</v>
      </c>
      <c r="G47" s="171">
        <v>12</v>
      </c>
      <c r="H47" s="159">
        <v>3.25</v>
      </c>
      <c r="I47" s="160">
        <v>12</v>
      </c>
      <c r="J47" s="117" t="s">
        <v>76</v>
      </c>
      <c r="K47" s="33" t="str">
        <f t="shared" si="0"/>
        <v>$ 0</v>
      </c>
      <c r="L47" s="113">
        <v>0.25</v>
      </c>
      <c r="M47" s="34">
        <f t="shared" si="1"/>
        <v>0</v>
      </c>
      <c r="N47" s="124">
        <v>1.5</v>
      </c>
    </row>
    <row r="48" spans="1:14" s="3" customFormat="1" ht="19.5" customHeight="1">
      <c r="A48" s="40" t="s">
        <v>26</v>
      </c>
      <c r="B48" s="61" t="s">
        <v>37</v>
      </c>
      <c r="C48" s="42"/>
      <c r="D48" s="32" t="str">
        <f t="shared" si="2"/>
        <v/>
      </c>
      <c r="E48" s="56">
        <v>4.25</v>
      </c>
      <c r="F48" s="170">
        <v>3.5</v>
      </c>
      <c r="G48" s="171">
        <v>12</v>
      </c>
      <c r="H48" s="159">
        <v>3.25</v>
      </c>
      <c r="I48" s="160">
        <v>12</v>
      </c>
      <c r="J48" s="117" t="s">
        <v>77</v>
      </c>
      <c r="K48" s="33" t="str">
        <f t="shared" si="0"/>
        <v>$ 0</v>
      </c>
      <c r="L48" s="113">
        <v>0.25</v>
      </c>
      <c r="M48" s="34">
        <f t="shared" si="1"/>
        <v>0</v>
      </c>
      <c r="N48" s="124">
        <v>1.55</v>
      </c>
    </row>
    <row r="49" spans="1:14" s="3" customFormat="1" ht="19.5" customHeight="1">
      <c r="A49" s="40" t="s">
        <v>26</v>
      </c>
      <c r="B49" s="61" t="s">
        <v>38</v>
      </c>
      <c r="C49" s="42"/>
      <c r="D49" s="32" t="str">
        <f t="shared" si="2"/>
        <v/>
      </c>
      <c r="E49" s="56">
        <v>4.25</v>
      </c>
      <c r="F49" s="170">
        <v>3.5</v>
      </c>
      <c r="G49" s="171">
        <v>12</v>
      </c>
      <c r="H49" s="159">
        <v>3.25</v>
      </c>
      <c r="I49" s="160">
        <v>12</v>
      </c>
      <c r="J49" s="117" t="s">
        <v>78</v>
      </c>
      <c r="K49" s="33" t="str">
        <f t="shared" si="0"/>
        <v>$ 0</v>
      </c>
      <c r="L49" s="113">
        <v>0.25</v>
      </c>
      <c r="M49" s="34">
        <f t="shared" si="1"/>
        <v>0</v>
      </c>
      <c r="N49" s="124">
        <v>1.55</v>
      </c>
    </row>
    <row r="50" spans="1:14" s="3" customFormat="1" ht="19.5" customHeight="1">
      <c r="A50" s="40" t="s">
        <v>26</v>
      </c>
      <c r="B50" s="61" t="s">
        <v>223</v>
      </c>
      <c r="C50" s="42"/>
      <c r="D50" s="32" t="str">
        <f t="shared" si="2"/>
        <v/>
      </c>
      <c r="E50" s="56">
        <v>1.65</v>
      </c>
      <c r="F50" s="170">
        <v>1.35</v>
      </c>
      <c r="G50" s="171">
        <v>12</v>
      </c>
      <c r="H50" s="159">
        <v>1.2</v>
      </c>
      <c r="I50" s="160">
        <v>48</v>
      </c>
      <c r="J50" s="117" t="s">
        <v>243</v>
      </c>
      <c r="K50" s="33" t="str">
        <f t="shared" ref="K50:K76" si="3">IF(C50=0,"$ 0",(C50*D50))</f>
        <v>$ 0</v>
      </c>
      <c r="L50" s="113">
        <v>0.27272727272727271</v>
      </c>
      <c r="M50" s="34">
        <f t="shared" ref="M50:M76" si="4">(C50/I50)*N50</f>
        <v>0</v>
      </c>
      <c r="N50" s="124">
        <v>5.8</v>
      </c>
    </row>
    <row r="51" spans="1:14" s="3" customFormat="1" ht="19.5" customHeight="1">
      <c r="A51" s="40" t="s">
        <v>26</v>
      </c>
      <c r="B51" s="61" t="s">
        <v>41</v>
      </c>
      <c r="C51" s="42"/>
      <c r="D51" s="32" t="str">
        <f t="shared" si="2"/>
        <v/>
      </c>
      <c r="E51" s="56">
        <v>2.64</v>
      </c>
      <c r="F51" s="170">
        <v>2.2000000000000002</v>
      </c>
      <c r="G51" s="171">
        <v>12</v>
      </c>
      <c r="H51" s="159">
        <v>2</v>
      </c>
      <c r="I51" s="160">
        <v>12</v>
      </c>
      <c r="J51" s="117" t="s">
        <v>81</v>
      </c>
      <c r="K51" s="33" t="str">
        <f t="shared" si="3"/>
        <v>$ 0</v>
      </c>
      <c r="L51" s="113">
        <v>0.24242424242424243</v>
      </c>
      <c r="M51" s="34">
        <f t="shared" si="4"/>
        <v>0</v>
      </c>
      <c r="N51" s="124">
        <v>1.65</v>
      </c>
    </row>
    <row r="52" spans="1:14" s="3" customFormat="1" ht="19.5" customHeight="1">
      <c r="A52" s="40" t="s">
        <v>26</v>
      </c>
      <c r="B52" s="136" t="s">
        <v>308</v>
      </c>
      <c r="C52" s="42"/>
      <c r="D52" s="32" t="str">
        <f t="shared" si="2"/>
        <v/>
      </c>
      <c r="E52" s="56">
        <v>3</v>
      </c>
      <c r="F52" s="170">
        <v>2.25</v>
      </c>
      <c r="G52" s="171">
        <v>12</v>
      </c>
      <c r="H52" s="159">
        <v>2</v>
      </c>
      <c r="I52" s="160">
        <v>12</v>
      </c>
      <c r="J52" s="117" t="s">
        <v>310</v>
      </c>
      <c r="K52" s="33" t="str">
        <f t="shared" si="3"/>
        <v>$ 0</v>
      </c>
      <c r="L52" s="113">
        <v>0.25</v>
      </c>
      <c r="M52" s="34">
        <f t="shared" si="4"/>
        <v>0</v>
      </c>
      <c r="N52" s="124">
        <v>1.65</v>
      </c>
    </row>
    <row r="53" spans="1:14" s="3" customFormat="1" ht="19.5" customHeight="1">
      <c r="A53" s="40" t="s">
        <v>26</v>
      </c>
      <c r="B53" s="136" t="s">
        <v>309</v>
      </c>
      <c r="C53" s="42"/>
      <c r="D53" s="32" t="str">
        <f t="shared" si="2"/>
        <v/>
      </c>
      <c r="E53" s="56">
        <v>3</v>
      </c>
      <c r="F53" s="170">
        <v>2.25</v>
      </c>
      <c r="G53" s="171">
        <v>12</v>
      </c>
      <c r="H53" s="159">
        <v>2</v>
      </c>
      <c r="I53" s="160">
        <v>12</v>
      </c>
      <c r="J53" s="137" t="s">
        <v>311</v>
      </c>
      <c r="K53" s="33" t="str">
        <f t="shared" si="3"/>
        <v>$ 0</v>
      </c>
      <c r="L53" s="113">
        <v>0.25</v>
      </c>
      <c r="M53" s="34">
        <f t="shared" si="4"/>
        <v>0</v>
      </c>
      <c r="N53" s="124">
        <v>1.65</v>
      </c>
    </row>
    <row r="54" spans="1:14" s="3" customFormat="1" ht="19.5" customHeight="1">
      <c r="A54" s="40" t="s">
        <v>26</v>
      </c>
      <c r="B54" s="57" t="s">
        <v>42</v>
      </c>
      <c r="C54" s="58"/>
      <c r="D54" s="32" t="str">
        <f t="shared" si="2"/>
        <v/>
      </c>
      <c r="E54" s="60">
        <v>2.64</v>
      </c>
      <c r="F54" s="172">
        <v>2.2000000000000002</v>
      </c>
      <c r="G54" s="173">
        <v>12</v>
      </c>
      <c r="H54" s="161">
        <v>2</v>
      </c>
      <c r="I54" s="162">
        <v>12</v>
      </c>
      <c r="J54" s="118" t="s">
        <v>82</v>
      </c>
      <c r="K54" s="33" t="str">
        <f t="shared" si="3"/>
        <v>$ 0</v>
      </c>
      <c r="L54" s="113">
        <v>0.24242424242424243</v>
      </c>
      <c r="M54" s="34">
        <f t="shared" si="4"/>
        <v>0</v>
      </c>
      <c r="N54" s="124">
        <v>1.65</v>
      </c>
    </row>
    <row r="55" spans="1:14" s="3" customFormat="1" ht="19.5" customHeight="1">
      <c r="A55" s="40" t="s">
        <v>26</v>
      </c>
      <c r="B55" s="57" t="s">
        <v>43</v>
      </c>
      <c r="C55" s="58"/>
      <c r="D55" s="32" t="str">
        <f t="shared" si="2"/>
        <v/>
      </c>
      <c r="E55" s="60">
        <v>2.64</v>
      </c>
      <c r="F55" s="172">
        <v>2.2000000000000002</v>
      </c>
      <c r="G55" s="173">
        <v>12</v>
      </c>
      <c r="H55" s="161">
        <v>2</v>
      </c>
      <c r="I55" s="162">
        <v>12</v>
      </c>
      <c r="J55" s="118" t="s">
        <v>83</v>
      </c>
      <c r="K55" s="33" t="str">
        <f t="shared" si="3"/>
        <v>$ 0</v>
      </c>
      <c r="L55" s="113">
        <v>0.24242424242424243</v>
      </c>
      <c r="M55" s="34">
        <f t="shared" si="4"/>
        <v>0</v>
      </c>
      <c r="N55" s="124">
        <v>1.65</v>
      </c>
    </row>
    <row r="56" spans="1:14" s="3" customFormat="1" ht="19.5" customHeight="1">
      <c r="A56" s="40" t="s">
        <v>26</v>
      </c>
      <c r="B56" s="57" t="s">
        <v>44</v>
      </c>
      <c r="C56" s="58"/>
      <c r="D56" s="32" t="str">
        <f t="shared" si="2"/>
        <v/>
      </c>
      <c r="E56" s="60">
        <v>2.64</v>
      </c>
      <c r="F56" s="172">
        <v>2.2000000000000002</v>
      </c>
      <c r="G56" s="173">
        <v>12</v>
      </c>
      <c r="H56" s="161">
        <v>2</v>
      </c>
      <c r="I56" s="162">
        <v>12</v>
      </c>
      <c r="J56" s="118" t="s">
        <v>84</v>
      </c>
      <c r="K56" s="33" t="str">
        <f t="shared" si="3"/>
        <v>$ 0</v>
      </c>
      <c r="L56" s="113">
        <v>0.24242424242424243</v>
      </c>
      <c r="M56" s="34">
        <f t="shared" si="4"/>
        <v>0</v>
      </c>
      <c r="N56" s="124">
        <v>1.5</v>
      </c>
    </row>
    <row r="57" spans="1:14" s="3" customFormat="1" ht="19.5" customHeight="1">
      <c r="A57" s="40" t="s">
        <v>26</v>
      </c>
      <c r="B57" s="61" t="s">
        <v>45</v>
      </c>
      <c r="C57" s="42"/>
      <c r="D57" s="32" t="str">
        <f t="shared" si="2"/>
        <v/>
      </c>
      <c r="E57" s="56">
        <v>1.85</v>
      </c>
      <c r="F57" s="170">
        <v>1.55</v>
      </c>
      <c r="G57" s="171">
        <v>24</v>
      </c>
      <c r="H57" s="159">
        <v>1.4</v>
      </c>
      <c r="I57" s="160">
        <v>24</v>
      </c>
      <c r="J57" s="117" t="s">
        <v>85</v>
      </c>
      <c r="K57" s="33" t="str">
        <f t="shared" si="3"/>
        <v>$ 0</v>
      </c>
      <c r="L57" s="113">
        <v>0.24324324324324331</v>
      </c>
      <c r="M57" s="34">
        <f t="shared" si="4"/>
        <v>0</v>
      </c>
      <c r="N57" s="124">
        <v>1.7</v>
      </c>
    </row>
    <row r="58" spans="1:14" s="3" customFormat="1" ht="19.5" customHeight="1">
      <c r="A58" s="40" t="s">
        <v>26</v>
      </c>
      <c r="B58" s="61" t="s">
        <v>46</v>
      </c>
      <c r="C58" s="42"/>
      <c r="D58" s="32" t="str">
        <f t="shared" si="2"/>
        <v/>
      </c>
      <c r="E58" s="56">
        <v>1.85</v>
      </c>
      <c r="F58" s="170">
        <v>1.55</v>
      </c>
      <c r="G58" s="171">
        <v>24</v>
      </c>
      <c r="H58" s="159">
        <v>1.4</v>
      </c>
      <c r="I58" s="160">
        <v>48</v>
      </c>
      <c r="J58" s="117" t="s">
        <v>86</v>
      </c>
      <c r="K58" s="33" t="str">
        <f t="shared" si="3"/>
        <v>$ 0</v>
      </c>
      <c r="L58" s="113">
        <v>0.24324324324324331</v>
      </c>
      <c r="M58" s="34">
        <f t="shared" si="4"/>
        <v>0</v>
      </c>
      <c r="N58" s="124">
        <v>3.65</v>
      </c>
    </row>
    <row r="59" spans="1:14" s="3" customFormat="1" ht="19.5" customHeight="1">
      <c r="A59" s="40" t="s">
        <v>26</v>
      </c>
      <c r="B59" s="61" t="s">
        <v>47</v>
      </c>
      <c r="C59" s="42"/>
      <c r="D59" s="32" t="str">
        <f t="shared" si="2"/>
        <v/>
      </c>
      <c r="E59" s="56">
        <v>1.85</v>
      </c>
      <c r="F59" s="170">
        <v>1.55</v>
      </c>
      <c r="G59" s="171">
        <v>24</v>
      </c>
      <c r="H59" s="159">
        <v>1.4</v>
      </c>
      <c r="I59" s="160">
        <v>48</v>
      </c>
      <c r="J59" s="117" t="s">
        <v>87</v>
      </c>
      <c r="K59" s="33" t="str">
        <f t="shared" si="3"/>
        <v>$ 0</v>
      </c>
      <c r="L59" s="113">
        <v>0.24324324324324331</v>
      </c>
      <c r="M59" s="34">
        <f t="shared" si="4"/>
        <v>0</v>
      </c>
      <c r="N59" s="124">
        <v>3.6</v>
      </c>
    </row>
    <row r="60" spans="1:14" s="3" customFormat="1" ht="19.5" customHeight="1">
      <c r="A60" s="40" t="s">
        <v>26</v>
      </c>
      <c r="B60" s="61" t="s">
        <v>48</v>
      </c>
      <c r="C60" s="42"/>
      <c r="D60" s="32" t="str">
        <f t="shared" si="2"/>
        <v/>
      </c>
      <c r="E60" s="56">
        <v>2.65</v>
      </c>
      <c r="F60" s="170">
        <v>2.2000000000000002</v>
      </c>
      <c r="G60" s="171">
        <v>12</v>
      </c>
      <c r="H60" s="159">
        <v>2</v>
      </c>
      <c r="I60" s="160">
        <v>12</v>
      </c>
      <c r="J60" s="117" t="s">
        <v>244</v>
      </c>
      <c r="K60" s="33" t="str">
        <f t="shared" si="3"/>
        <v>$ 0</v>
      </c>
      <c r="L60" s="113">
        <v>0.24528301886792447</v>
      </c>
      <c r="M60" s="34">
        <f t="shared" si="4"/>
        <v>0</v>
      </c>
      <c r="N60" s="124">
        <v>1.8</v>
      </c>
    </row>
    <row r="61" spans="1:14" s="3" customFormat="1" ht="19.5" customHeight="1">
      <c r="A61" s="40" t="s">
        <v>26</v>
      </c>
      <c r="B61" s="55" t="s">
        <v>49</v>
      </c>
      <c r="C61" s="42"/>
      <c r="D61" s="32" t="str">
        <f t="shared" si="2"/>
        <v/>
      </c>
      <c r="E61" s="56">
        <v>2.65</v>
      </c>
      <c r="F61" s="170">
        <v>2.2000000000000002</v>
      </c>
      <c r="G61" s="171">
        <v>12</v>
      </c>
      <c r="H61" s="159">
        <v>2</v>
      </c>
      <c r="I61" s="160">
        <v>12</v>
      </c>
      <c r="J61" s="117" t="s">
        <v>88</v>
      </c>
      <c r="K61" s="33" t="str">
        <f t="shared" si="3"/>
        <v>$ 0</v>
      </c>
      <c r="L61" s="113">
        <v>0.24528301886792447</v>
      </c>
      <c r="M61" s="34">
        <f t="shared" si="4"/>
        <v>0</v>
      </c>
      <c r="N61" s="124">
        <v>1.75</v>
      </c>
    </row>
    <row r="62" spans="1:14" s="3" customFormat="1" ht="19.5" customHeight="1">
      <c r="A62" s="40" t="s">
        <v>26</v>
      </c>
      <c r="B62" s="55" t="s">
        <v>116</v>
      </c>
      <c r="C62" s="42"/>
      <c r="D62" s="32" t="str">
        <f t="shared" si="2"/>
        <v/>
      </c>
      <c r="E62" s="56">
        <v>2.65</v>
      </c>
      <c r="F62" s="170">
        <v>2.2000000000000002</v>
      </c>
      <c r="G62" s="171">
        <v>24</v>
      </c>
      <c r="H62" s="159">
        <v>2</v>
      </c>
      <c r="I62" s="160">
        <v>24</v>
      </c>
      <c r="J62" s="117" t="s">
        <v>163</v>
      </c>
      <c r="K62" s="33" t="str">
        <f t="shared" si="3"/>
        <v>$ 0</v>
      </c>
      <c r="L62" s="113">
        <v>0.24528301886792447</v>
      </c>
      <c r="M62" s="43">
        <f t="shared" si="4"/>
        <v>0</v>
      </c>
      <c r="N62" s="124">
        <v>3.9</v>
      </c>
    </row>
    <row r="63" spans="1:14" s="3" customFormat="1" ht="19.5" customHeight="1">
      <c r="A63" s="40" t="s">
        <v>26</v>
      </c>
      <c r="B63" s="55" t="s">
        <v>50</v>
      </c>
      <c r="C63" s="42"/>
      <c r="D63" s="32" t="str">
        <f t="shared" si="2"/>
        <v/>
      </c>
      <c r="E63" s="56">
        <v>4</v>
      </c>
      <c r="F63" s="170">
        <v>3.25</v>
      </c>
      <c r="G63" s="171">
        <v>12</v>
      </c>
      <c r="H63" s="159">
        <v>3</v>
      </c>
      <c r="I63" s="160">
        <v>12</v>
      </c>
      <c r="J63" s="117" t="s">
        <v>89</v>
      </c>
      <c r="K63" s="33" t="str">
        <f t="shared" si="3"/>
        <v>$ 0</v>
      </c>
      <c r="L63" s="113">
        <v>0.25</v>
      </c>
      <c r="M63" s="34">
        <f t="shared" si="4"/>
        <v>0</v>
      </c>
      <c r="N63" s="124">
        <v>2.2000000000000002</v>
      </c>
    </row>
    <row r="64" spans="1:14" s="3" customFormat="1" ht="19.5" customHeight="1">
      <c r="A64" s="40" t="s">
        <v>26</v>
      </c>
      <c r="B64" s="55" t="s">
        <v>51</v>
      </c>
      <c r="C64" s="42"/>
      <c r="D64" s="32" t="str">
        <f t="shared" si="2"/>
        <v/>
      </c>
      <c r="E64" s="56">
        <v>4</v>
      </c>
      <c r="F64" s="170">
        <v>3.25</v>
      </c>
      <c r="G64" s="171">
        <v>12</v>
      </c>
      <c r="H64" s="159">
        <v>3</v>
      </c>
      <c r="I64" s="160">
        <v>12</v>
      </c>
      <c r="J64" s="117" t="s">
        <v>90</v>
      </c>
      <c r="K64" s="33" t="str">
        <f t="shared" si="3"/>
        <v>$ 0</v>
      </c>
      <c r="L64" s="113">
        <v>0.25</v>
      </c>
      <c r="M64" s="34">
        <f t="shared" si="4"/>
        <v>0</v>
      </c>
      <c r="N64" s="124">
        <v>2.1</v>
      </c>
    </row>
    <row r="65" spans="1:14" s="3" customFormat="1" ht="19.5" customHeight="1">
      <c r="A65" s="40" t="s">
        <v>26</v>
      </c>
      <c r="B65" s="55" t="s">
        <v>52</v>
      </c>
      <c r="C65" s="42"/>
      <c r="D65" s="32" t="str">
        <f t="shared" si="2"/>
        <v/>
      </c>
      <c r="E65" s="56">
        <v>3.6</v>
      </c>
      <c r="F65" s="170">
        <v>3</v>
      </c>
      <c r="G65" s="171">
        <v>12</v>
      </c>
      <c r="H65" s="159">
        <v>2.75</v>
      </c>
      <c r="I65" s="160">
        <v>12</v>
      </c>
      <c r="J65" s="117" t="s">
        <v>91</v>
      </c>
      <c r="K65" s="33" t="str">
        <f t="shared" si="3"/>
        <v>$ 0</v>
      </c>
      <c r="L65" s="113">
        <v>0.23611111111111116</v>
      </c>
      <c r="M65" s="34">
        <f t="shared" si="4"/>
        <v>0</v>
      </c>
      <c r="N65" s="124">
        <v>2.2000000000000002</v>
      </c>
    </row>
    <row r="66" spans="1:14" s="3" customFormat="1" ht="19.5" customHeight="1">
      <c r="A66" s="40" t="s">
        <v>26</v>
      </c>
      <c r="B66" s="55" t="s">
        <v>53</v>
      </c>
      <c r="C66" s="42"/>
      <c r="D66" s="32" t="str">
        <f t="shared" ref="D66:D67" si="5">IF(C66&gt;=I66,H66,IF(C66=0,"",F66))</f>
        <v/>
      </c>
      <c r="E66" s="56">
        <v>3.6</v>
      </c>
      <c r="F66" s="170">
        <v>3</v>
      </c>
      <c r="G66" s="171">
        <v>12</v>
      </c>
      <c r="H66" s="159">
        <v>2.75</v>
      </c>
      <c r="I66" s="160">
        <v>12</v>
      </c>
      <c r="J66" s="117" t="s">
        <v>92</v>
      </c>
      <c r="K66" s="33" t="str">
        <f t="shared" si="3"/>
        <v>$ 0</v>
      </c>
      <c r="L66" s="113">
        <v>0.23611111111111116</v>
      </c>
      <c r="M66" s="34">
        <f t="shared" si="4"/>
        <v>0</v>
      </c>
      <c r="N66" s="124">
        <v>2.2000000000000002</v>
      </c>
    </row>
    <row r="67" spans="1:14" s="3" customFormat="1" ht="19.5" customHeight="1">
      <c r="A67" s="40" t="s">
        <v>26</v>
      </c>
      <c r="B67" s="55" t="s">
        <v>54</v>
      </c>
      <c r="C67" s="42"/>
      <c r="D67" s="32" t="str">
        <f t="shared" si="5"/>
        <v/>
      </c>
      <c r="E67" s="56">
        <v>2.2000000000000002</v>
      </c>
      <c r="F67" s="170">
        <v>1.85</v>
      </c>
      <c r="G67" s="171">
        <v>24</v>
      </c>
      <c r="H67" s="159">
        <v>1.7</v>
      </c>
      <c r="I67" s="160">
        <v>24</v>
      </c>
      <c r="J67" s="117" t="s">
        <v>93</v>
      </c>
      <c r="K67" s="33" t="str">
        <f t="shared" si="3"/>
        <v>$ 0</v>
      </c>
      <c r="L67" s="113">
        <v>0.2272727272727274</v>
      </c>
      <c r="M67" s="34">
        <f t="shared" si="4"/>
        <v>0</v>
      </c>
      <c r="N67" s="124">
        <v>3.35</v>
      </c>
    </row>
    <row r="68" spans="1:14" s="3" customFormat="1" ht="19.5" customHeight="1">
      <c r="A68" s="40" t="s">
        <v>26</v>
      </c>
      <c r="B68" s="55" t="s">
        <v>56</v>
      </c>
      <c r="C68" s="42"/>
      <c r="D68" s="32" t="str">
        <f t="shared" si="2"/>
        <v/>
      </c>
      <c r="E68" s="56">
        <v>1.1000000000000001</v>
      </c>
      <c r="F68" s="170">
        <v>0.9</v>
      </c>
      <c r="G68" s="171">
        <v>12</v>
      </c>
      <c r="H68" s="159">
        <v>0.8</v>
      </c>
      <c r="I68" s="160">
        <v>12</v>
      </c>
      <c r="J68" s="117" t="s">
        <v>95</v>
      </c>
      <c r="K68" s="33" t="str">
        <f t="shared" si="3"/>
        <v>$ 0</v>
      </c>
      <c r="L68" s="113">
        <v>0.27272727272727271</v>
      </c>
      <c r="M68" s="34">
        <f t="shared" si="4"/>
        <v>0</v>
      </c>
      <c r="N68" s="124">
        <v>0.9</v>
      </c>
    </row>
    <row r="69" spans="1:14" s="3" customFormat="1" ht="19.5" customHeight="1">
      <c r="A69" s="40" t="s">
        <v>26</v>
      </c>
      <c r="B69" s="55" t="s">
        <v>125</v>
      </c>
      <c r="C69" s="42"/>
      <c r="D69" s="32" t="str">
        <f t="shared" si="2"/>
        <v/>
      </c>
      <c r="E69" s="56">
        <v>4.2</v>
      </c>
      <c r="F69" s="170">
        <v>3.55</v>
      </c>
      <c r="G69" s="171">
        <v>24</v>
      </c>
      <c r="H69" s="159">
        <v>3.25</v>
      </c>
      <c r="I69" s="160">
        <v>24</v>
      </c>
      <c r="J69" s="117" t="s">
        <v>172</v>
      </c>
      <c r="K69" s="33" t="str">
        <f t="shared" si="3"/>
        <v>$ 0</v>
      </c>
      <c r="L69" s="113">
        <v>0.22619047619047628</v>
      </c>
      <c r="M69" s="34">
        <f t="shared" si="4"/>
        <v>0</v>
      </c>
      <c r="N69" s="124">
        <v>7.5</v>
      </c>
    </row>
    <row r="70" spans="1:14" s="3" customFormat="1" ht="19.5" customHeight="1">
      <c r="A70" s="40" t="s">
        <v>26</v>
      </c>
      <c r="B70" s="55" t="s">
        <v>59</v>
      </c>
      <c r="C70" s="42"/>
      <c r="D70" s="32" t="str">
        <f t="shared" si="2"/>
        <v/>
      </c>
      <c r="E70" s="56">
        <v>4</v>
      </c>
      <c r="F70" s="170">
        <v>3.25</v>
      </c>
      <c r="G70" s="171">
        <v>12</v>
      </c>
      <c r="H70" s="159">
        <v>3</v>
      </c>
      <c r="I70" s="160">
        <v>12</v>
      </c>
      <c r="J70" s="117" t="s">
        <v>98</v>
      </c>
      <c r="K70" s="33" t="str">
        <f t="shared" si="3"/>
        <v>$ 0</v>
      </c>
      <c r="L70" s="113">
        <v>0.25</v>
      </c>
      <c r="M70" s="34">
        <f t="shared" si="4"/>
        <v>0</v>
      </c>
      <c r="N70" s="124">
        <v>2.5499999999999998</v>
      </c>
    </row>
    <row r="71" spans="1:14" s="3" customFormat="1" ht="19.5" customHeight="1">
      <c r="A71" s="40" t="s">
        <v>26</v>
      </c>
      <c r="B71" s="55" t="s">
        <v>60</v>
      </c>
      <c r="C71" s="42"/>
      <c r="D71" s="32" t="str">
        <f t="shared" si="2"/>
        <v/>
      </c>
      <c r="E71" s="56">
        <v>1.65</v>
      </c>
      <c r="F71" s="170">
        <v>1.4</v>
      </c>
      <c r="G71" s="171">
        <v>24</v>
      </c>
      <c r="H71" s="159">
        <v>1.25</v>
      </c>
      <c r="I71" s="160">
        <v>48</v>
      </c>
      <c r="J71" s="117" t="s">
        <v>99</v>
      </c>
      <c r="K71" s="33" t="str">
        <f t="shared" si="3"/>
        <v>$ 0</v>
      </c>
      <c r="L71" s="113">
        <v>0.24242424242424243</v>
      </c>
      <c r="M71" s="34">
        <f t="shared" si="4"/>
        <v>0</v>
      </c>
      <c r="N71" s="124">
        <v>2.7</v>
      </c>
    </row>
    <row r="72" spans="1:14" s="3" customFormat="1" ht="19.5" customHeight="1">
      <c r="A72" s="40" t="s">
        <v>26</v>
      </c>
      <c r="B72" s="55" t="s">
        <v>64</v>
      </c>
      <c r="C72" s="42"/>
      <c r="D72" s="32" t="str">
        <f t="shared" si="2"/>
        <v/>
      </c>
      <c r="E72" s="56">
        <v>2.64</v>
      </c>
      <c r="F72" s="170">
        <v>2.2000000000000002</v>
      </c>
      <c r="G72" s="171">
        <v>12</v>
      </c>
      <c r="H72" s="159">
        <v>2</v>
      </c>
      <c r="I72" s="160">
        <v>12</v>
      </c>
      <c r="J72" s="117" t="s">
        <v>103</v>
      </c>
      <c r="K72" s="33" t="str">
        <f t="shared" si="3"/>
        <v>$ 0</v>
      </c>
      <c r="L72" s="113">
        <v>0.24242424242424243</v>
      </c>
      <c r="M72" s="34">
        <f t="shared" si="4"/>
        <v>0</v>
      </c>
      <c r="N72" s="124">
        <v>1.5</v>
      </c>
    </row>
    <row r="73" spans="1:14" s="3" customFormat="1" ht="19.5" customHeight="1">
      <c r="A73" s="40" t="s">
        <v>26</v>
      </c>
      <c r="B73" s="55" t="s">
        <v>65</v>
      </c>
      <c r="C73" s="42"/>
      <c r="D73" s="32" t="str">
        <f t="shared" si="2"/>
        <v/>
      </c>
      <c r="E73" s="56">
        <v>3.3</v>
      </c>
      <c r="F73" s="170">
        <v>2.75</v>
      </c>
      <c r="G73" s="171">
        <v>12</v>
      </c>
      <c r="H73" s="159">
        <v>2.5</v>
      </c>
      <c r="I73" s="160">
        <v>12</v>
      </c>
      <c r="J73" s="117" t="s">
        <v>104</v>
      </c>
      <c r="K73" s="33" t="str">
        <f t="shared" si="3"/>
        <v>$ 0</v>
      </c>
      <c r="L73" s="113">
        <v>0.24242424242424243</v>
      </c>
      <c r="M73" s="34">
        <f t="shared" si="4"/>
        <v>0</v>
      </c>
      <c r="N73" s="124">
        <v>1.05</v>
      </c>
    </row>
    <row r="74" spans="1:14" s="3" customFormat="1" ht="19.5" customHeight="1">
      <c r="A74" s="40" t="s">
        <v>26</v>
      </c>
      <c r="B74" s="55" t="s">
        <v>66</v>
      </c>
      <c r="C74" s="42"/>
      <c r="D74" s="32" t="str">
        <f t="shared" si="2"/>
        <v/>
      </c>
      <c r="E74" s="56">
        <v>2.2999999999999998</v>
      </c>
      <c r="F74" s="170">
        <v>1.9</v>
      </c>
      <c r="G74" s="171">
        <v>24</v>
      </c>
      <c r="H74" s="159">
        <v>1.75</v>
      </c>
      <c r="I74" s="160">
        <v>96</v>
      </c>
      <c r="J74" s="117" t="s">
        <v>105</v>
      </c>
      <c r="K74" s="33" t="str">
        <f t="shared" si="3"/>
        <v>$ 0</v>
      </c>
      <c r="L74" s="113">
        <v>0.23913043478260865</v>
      </c>
      <c r="M74" s="34">
        <f t="shared" si="4"/>
        <v>0</v>
      </c>
      <c r="N74" s="124">
        <v>10.95</v>
      </c>
    </row>
    <row r="75" spans="1:14" s="3" customFormat="1" ht="19.5" customHeight="1">
      <c r="A75" s="40" t="s">
        <v>26</v>
      </c>
      <c r="B75" s="55" t="s">
        <v>67</v>
      </c>
      <c r="C75" s="42"/>
      <c r="D75" s="32" t="str">
        <f t="shared" si="2"/>
        <v/>
      </c>
      <c r="E75" s="56">
        <v>1.6</v>
      </c>
      <c r="F75" s="170">
        <v>1.35</v>
      </c>
      <c r="G75" s="171">
        <v>24</v>
      </c>
      <c r="H75" s="159">
        <v>1.2</v>
      </c>
      <c r="I75" s="160">
        <v>24</v>
      </c>
      <c r="J75" s="117" t="s">
        <v>106</v>
      </c>
      <c r="K75" s="33" t="str">
        <f t="shared" si="3"/>
        <v>$ 0</v>
      </c>
      <c r="L75" s="113">
        <v>0.25000000000000011</v>
      </c>
      <c r="M75" s="34">
        <f t="shared" si="4"/>
        <v>0</v>
      </c>
      <c r="N75" s="124">
        <v>2.1</v>
      </c>
    </row>
    <row r="76" spans="1:14" s="3" customFormat="1" ht="19.5" customHeight="1">
      <c r="A76" s="40" t="s">
        <v>26</v>
      </c>
      <c r="B76" s="55" t="s">
        <v>68</v>
      </c>
      <c r="C76" s="42"/>
      <c r="D76" s="32" t="str">
        <f t="shared" si="2"/>
        <v/>
      </c>
      <c r="E76" s="56">
        <v>2.31</v>
      </c>
      <c r="F76" s="170">
        <v>1.92</v>
      </c>
      <c r="G76" s="171">
        <v>24</v>
      </c>
      <c r="H76" s="159">
        <v>1.75</v>
      </c>
      <c r="I76" s="160">
        <v>48</v>
      </c>
      <c r="J76" s="117" t="s">
        <v>107</v>
      </c>
      <c r="K76" s="33" t="str">
        <f t="shared" si="3"/>
        <v>$ 0</v>
      </c>
      <c r="L76" s="113">
        <v>0.24242424242424243</v>
      </c>
      <c r="M76" s="34">
        <f t="shared" si="4"/>
        <v>0</v>
      </c>
      <c r="N76" s="124">
        <v>3.6</v>
      </c>
    </row>
    <row r="77" spans="1:14" s="3" customFormat="1" ht="19.5" customHeight="1">
      <c r="A77" s="40"/>
      <c r="B77" s="40"/>
      <c r="C77" s="42"/>
      <c r="D77" s="32"/>
      <c r="E77" s="41"/>
      <c r="F77" s="174"/>
      <c r="G77" s="175"/>
      <c r="H77" s="163"/>
      <c r="I77" s="164"/>
      <c r="J77" s="119"/>
      <c r="K77" s="35">
        <f>SUM(K15:K76)</f>
        <v>0</v>
      </c>
      <c r="L77" s="114"/>
      <c r="M77" s="46">
        <f>SUM(M15:M76)</f>
        <v>0</v>
      </c>
      <c r="N77" s="126"/>
    </row>
    <row r="78" spans="1:14" s="3" customFormat="1" ht="19.5" customHeight="1">
      <c r="A78" s="48"/>
      <c r="B78" s="48"/>
      <c r="C78" s="49"/>
      <c r="D78" s="50"/>
      <c r="E78" s="51"/>
      <c r="F78" s="176"/>
      <c r="G78" s="177"/>
      <c r="H78" s="165"/>
      <c r="I78" s="166"/>
      <c r="J78" s="120"/>
      <c r="K78" s="52"/>
      <c r="L78" s="115"/>
      <c r="M78" s="53"/>
      <c r="N78" s="127"/>
    </row>
    <row r="79" spans="1:14" s="3" customFormat="1" ht="19.5" customHeight="1">
      <c r="A79" s="40" t="s">
        <v>25</v>
      </c>
      <c r="B79" s="55" t="s">
        <v>30</v>
      </c>
      <c r="C79" s="42"/>
      <c r="D79" s="32" t="str">
        <f t="shared" ref="D79:D81" si="6">IF(C79&gt;=I79,H79,IF(C79=0,"",F79))</f>
        <v/>
      </c>
      <c r="E79" s="56">
        <v>2.65</v>
      </c>
      <c r="F79" s="170">
        <v>2.2000000000000002</v>
      </c>
      <c r="G79" s="171">
        <v>24</v>
      </c>
      <c r="H79" s="159">
        <v>2</v>
      </c>
      <c r="I79" s="160">
        <v>24</v>
      </c>
      <c r="J79" s="117" t="s">
        <v>70</v>
      </c>
      <c r="K79" s="33" t="str">
        <f t="shared" ref="K79:K109" si="7">IF(C79=0,"$ 0",(C79*D79))</f>
        <v>$ 0</v>
      </c>
      <c r="L79" s="113">
        <v>0.24528301886792447</v>
      </c>
      <c r="M79" s="43">
        <f t="shared" ref="M79:M109" si="8">(C79/I79)*N79</f>
        <v>0</v>
      </c>
      <c r="N79" s="124">
        <v>6.15</v>
      </c>
    </row>
    <row r="80" spans="1:14" s="3" customFormat="1" ht="19.5" customHeight="1">
      <c r="A80" s="40" t="s">
        <v>25</v>
      </c>
      <c r="B80" s="55" t="s">
        <v>108</v>
      </c>
      <c r="C80" s="42"/>
      <c r="D80" s="32" t="str">
        <f t="shared" si="6"/>
        <v/>
      </c>
      <c r="E80" s="56">
        <v>1.2</v>
      </c>
      <c r="F80" s="170">
        <v>1</v>
      </c>
      <c r="G80" s="171">
        <v>12</v>
      </c>
      <c r="H80" s="159">
        <v>0.9</v>
      </c>
      <c r="I80" s="160">
        <v>12</v>
      </c>
      <c r="J80" s="117" t="s">
        <v>155</v>
      </c>
      <c r="K80" s="33" t="str">
        <f t="shared" si="7"/>
        <v>$ 0</v>
      </c>
      <c r="L80" s="113">
        <v>0.25</v>
      </c>
      <c r="M80" s="43">
        <f t="shared" si="8"/>
        <v>0</v>
      </c>
      <c r="N80" s="124">
        <v>0.8</v>
      </c>
    </row>
    <row r="81" spans="1:14" s="3" customFormat="1" ht="19.5" customHeight="1">
      <c r="A81" s="40" t="s">
        <v>25</v>
      </c>
      <c r="B81" s="55" t="s">
        <v>109</v>
      </c>
      <c r="C81" s="42"/>
      <c r="D81" s="32" t="str">
        <f t="shared" si="6"/>
        <v/>
      </c>
      <c r="E81" s="56">
        <v>1.35</v>
      </c>
      <c r="F81" s="170">
        <v>1.1000000000000001</v>
      </c>
      <c r="G81" s="171">
        <v>24</v>
      </c>
      <c r="H81" s="159">
        <v>1</v>
      </c>
      <c r="I81" s="160">
        <v>24</v>
      </c>
      <c r="J81" s="117" t="s">
        <v>156</v>
      </c>
      <c r="K81" s="33" t="str">
        <f t="shared" si="7"/>
        <v>$ 0</v>
      </c>
      <c r="L81" s="113">
        <v>0.2592592592592593</v>
      </c>
      <c r="M81" s="43">
        <f t="shared" si="8"/>
        <v>0</v>
      </c>
      <c r="N81" s="124">
        <v>1.1499999999999999</v>
      </c>
    </row>
    <row r="82" spans="1:14" s="3" customFormat="1" ht="19.5" customHeight="1">
      <c r="A82" s="40" t="s">
        <v>25</v>
      </c>
      <c r="B82" s="55" t="s">
        <v>110</v>
      </c>
      <c r="C82" s="42"/>
      <c r="D82" s="32" t="str">
        <f t="shared" ref="D82:D157" si="9">IF(C82&gt;=I82,H82,IF(C82=0,"",F82))</f>
        <v/>
      </c>
      <c r="E82" s="56">
        <v>1.35</v>
      </c>
      <c r="F82" s="170">
        <v>1.1000000000000001</v>
      </c>
      <c r="G82" s="171">
        <v>24</v>
      </c>
      <c r="H82" s="159">
        <v>1</v>
      </c>
      <c r="I82" s="160">
        <v>48</v>
      </c>
      <c r="J82" s="117" t="s">
        <v>157</v>
      </c>
      <c r="K82" s="33" t="str">
        <f t="shared" si="7"/>
        <v>$ 0</v>
      </c>
      <c r="L82" s="113">
        <v>0.2592592592592593</v>
      </c>
      <c r="M82" s="43">
        <f t="shared" si="8"/>
        <v>0</v>
      </c>
      <c r="N82" s="124">
        <v>2.85</v>
      </c>
    </row>
    <row r="83" spans="1:14" s="3" customFormat="1" ht="19.5" customHeight="1">
      <c r="A83" s="40" t="s">
        <v>25</v>
      </c>
      <c r="B83" s="55" t="s">
        <v>111</v>
      </c>
      <c r="C83" s="42"/>
      <c r="D83" s="32" t="str">
        <f t="shared" ref="D83:D133" si="10">IF(C83&gt;=I83,H83,IF(C83=0,"",F83))</f>
        <v/>
      </c>
      <c r="E83" s="56">
        <v>3.15</v>
      </c>
      <c r="F83" s="170">
        <v>2.65</v>
      </c>
      <c r="G83" s="171">
        <v>24</v>
      </c>
      <c r="H83" s="159">
        <v>2.4</v>
      </c>
      <c r="I83" s="160">
        <v>24</v>
      </c>
      <c r="J83" s="117" t="s">
        <v>158</v>
      </c>
      <c r="K83" s="33" t="str">
        <f t="shared" si="7"/>
        <v>$ 0</v>
      </c>
      <c r="L83" s="113">
        <v>0.23809523809523814</v>
      </c>
      <c r="M83" s="43">
        <f t="shared" si="8"/>
        <v>0</v>
      </c>
      <c r="N83" s="124">
        <v>3.05</v>
      </c>
    </row>
    <row r="84" spans="1:14" s="3" customFormat="1" ht="19.5" customHeight="1">
      <c r="A84" s="40" t="s">
        <v>25</v>
      </c>
      <c r="B84" s="55" t="s">
        <v>245</v>
      </c>
      <c r="C84" s="42"/>
      <c r="D84" s="32" t="str">
        <f t="shared" si="10"/>
        <v/>
      </c>
      <c r="E84" s="56">
        <v>2.11</v>
      </c>
      <c r="F84" s="170">
        <v>1.76</v>
      </c>
      <c r="G84" s="171">
        <v>96</v>
      </c>
      <c r="H84" s="159">
        <v>1.6</v>
      </c>
      <c r="I84" s="160">
        <v>96</v>
      </c>
      <c r="J84" s="117" t="s">
        <v>270</v>
      </c>
      <c r="K84" s="33" t="str">
        <f t="shared" si="7"/>
        <v>$ 0</v>
      </c>
      <c r="L84" s="113">
        <v>0.25641025641025639</v>
      </c>
      <c r="M84" s="43">
        <f t="shared" si="8"/>
        <v>0</v>
      </c>
      <c r="N84" s="124">
        <v>30.7</v>
      </c>
    </row>
    <row r="85" spans="1:14" s="3" customFormat="1" ht="19.5" customHeight="1">
      <c r="A85" s="40" t="s">
        <v>25</v>
      </c>
      <c r="B85" s="55" t="s">
        <v>246</v>
      </c>
      <c r="C85" s="42"/>
      <c r="D85" s="32" t="str">
        <f t="shared" si="10"/>
        <v/>
      </c>
      <c r="E85" s="56">
        <v>2.11</v>
      </c>
      <c r="F85" s="170">
        <v>1.76</v>
      </c>
      <c r="G85" s="171">
        <v>96</v>
      </c>
      <c r="H85" s="159">
        <v>1.6</v>
      </c>
      <c r="I85" s="160">
        <v>96</v>
      </c>
      <c r="J85" s="117" t="s">
        <v>271</v>
      </c>
      <c r="K85" s="33" t="str">
        <f t="shared" si="7"/>
        <v>$ 0</v>
      </c>
      <c r="L85" s="113">
        <v>0.25641025641025639</v>
      </c>
      <c r="M85" s="43">
        <f t="shared" si="8"/>
        <v>0</v>
      </c>
      <c r="N85" s="124">
        <v>30.6</v>
      </c>
    </row>
    <row r="86" spans="1:14" s="3" customFormat="1" ht="19.5" customHeight="1">
      <c r="A86" s="40" t="s">
        <v>25</v>
      </c>
      <c r="B86" s="55" t="s">
        <v>247</v>
      </c>
      <c r="C86" s="42"/>
      <c r="D86" s="32" t="str">
        <f t="shared" si="10"/>
        <v/>
      </c>
      <c r="E86" s="56">
        <v>2.11</v>
      </c>
      <c r="F86" s="170">
        <v>1.76</v>
      </c>
      <c r="G86" s="171">
        <v>96</v>
      </c>
      <c r="H86" s="159">
        <v>1.6</v>
      </c>
      <c r="I86" s="160">
        <v>96</v>
      </c>
      <c r="J86" s="117" t="s">
        <v>272</v>
      </c>
      <c r="K86" s="33" t="str">
        <f t="shared" si="7"/>
        <v>$ 0</v>
      </c>
      <c r="L86" s="113">
        <v>0.24390243902439013</v>
      </c>
      <c r="M86" s="43">
        <f t="shared" si="8"/>
        <v>0</v>
      </c>
      <c r="N86" s="124">
        <v>31.15</v>
      </c>
    </row>
    <row r="87" spans="1:14" s="3" customFormat="1" ht="19.5" customHeight="1">
      <c r="A87" s="40" t="s">
        <v>25</v>
      </c>
      <c r="B87" s="55" t="s">
        <v>248</v>
      </c>
      <c r="C87" s="42"/>
      <c r="D87" s="32" t="str">
        <f t="shared" si="10"/>
        <v/>
      </c>
      <c r="E87" s="56">
        <v>2.11</v>
      </c>
      <c r="F87" s="170">
        <v>1.76</v>
      </c>
      <c r="G87" s="171">
        <v>96</v>
      </c>
      <c r="H87" s="159">
        <v>1.6</v>
      </c>
      <c r="I87" s="160">
        <v>96</v>
      </c>
      <c r="J87" s="117" t="s">
        <v>183</v>
      </c>
      <c r="K87" s="33" t="str">
        <f t="shared" si="7"/>
        <v>$ 0</v>
      </c>
      <c r="L87" s="113">
        <v>0.24390243902439013</v>
      </c>
      <c r="M87" s="43">
        <f t="shared" si="8"/>
        <v>0</v>
      </c>
      <c r="N87" s="124">
        <v>31.05</v>
      </c>
    </row>
    <row r="88" spans="1:14" s="3" customFormat="1" ht="19.5" customHeight="1">
      <c r="A88" s="40" t="s">
        <v>25</v>
      </c>
      <c r="B88" s="55" t="s">
        <v>249</v>
      </c>
      <c r="C88" s="42"/>
      <c r="D88" s="32" t="str">
        <f t="shared" si="10"/>
        <v/>
      </c>
      <c r="E88" s="56">
        <v>2.11</v>
      </c>
      <c r="F88" s="170">
        <v>1.76</v>
      </c>
      <c r="G88" s="171">
        <v>12</v>
      </c>
      <c r="H88" s="159">
        <v>1.6</v>
      </c>
      <c r="I88" s="160">
        <v>12</v>
      </c>
      <c r="J88" s="117" t="s">
        <v>273</v>
      </c>
      <c r="K88" s="33" t="str">
        <f t="shared" si="7"/>
        <v>$ 0</v>
      </c>
      <c r="L88" s="113">
        <v>0.25641025641025639</v>
      </c>
      <c r="M88" s="43">
        <f t="shared" si="8"/>
        <v>0</v>
      </c>
      <c r="N88" s="124">
        <v>3.84</v>
      </c>
    </row>
    <row r="89" spans="1:14" s="3" customFormat="1" ht="19.5" customHeight="1">
      <c r="A89" s="40" t="s">
        <v>25</v>
      </c>
      <c r="B89" s="55" t="s">
        <v>250</v>
      </c>
      <c r="C89" s="42"/>
      <c r="D89" s="32" t="str">
        <f t="shared" si="10"/>
        <v/>
      </c>
      <c r="E89" s="56">
        <v>2.11</v>
      </c>
      <c r="F89" s="170">
        <v>1.76</v>
      </c>
      <c r="G89" s="171">
        <v>96</v>
      </c>
      <c r="H89" s="159">
        <v>1.6</v>
      </c>
      <c r="I89" s="160">
        <v>96</v>
      </c>
      <c r="J89" s="117" t="s">
        <v>274</v>
      </c>
      <c r="K89" s="33" t="str">
        <f t="shared" si="7"/>
        <v>$ 0</v>
      </c>
      <c r="L89" s="113">
        <v>0.25641025641025639</v>
      </c>
      <c r="M89" s="43">
        <f t="shared" si="8"/>
        <v>0</v>
      </c>
      <c r="N89" s="124">
        <v>31.15</v>
      </c>
    </row>
    <row r="90" spans="1:14" s="3" customFormat="1" ht="19.5" customHeight="1">
      <c r="A90" s="40" t="s">
        <v>25</v>
      </c>
      <c r="B90" s="55" t="s">
        <v>251</v>
      </c>
      <c r="C90" s="42"/>
      <c r="D90" s="32" t="str">
        <f t="shared" si="10"/>
        <v/>
      </c>
      <c r="E90" s="56">
        <v>2.11</v>
      </c>
      <c r="F90" s="170">
        <v>1.76</v>
      </c>
      <c r="G90" s="171">
        <v>96</v>
      </c>
      <c r="H90" s="159">
        <v>1.6</v>
      </c>
      <c r="I90" s="160">
        <v>96</v>
      </c>
      <c r="J90" s="117" t="s">
        <v>187</v>
      </c>
      <c r="K90" s="33" t="str">
        <f t="shared" si="7"/>
        <v>$ 0</v>
      </c>
      <c r="L90" s="113">
        <v>0.25641025641025639</v>
      </c>
      <c r="M90" s="43">
        <f t="shared" si="8"/>
        <v>0</v>
      </c>
      <c r="N90" s="124">
        <v>31</v>
      </c>
    </row>
    <row r="91" spans="1:14" s="3" customFormat="1" ht="19.5" customHeight="1">
      <c r="A91" s="40" t="s">
        <v>25</v>
      </c>
      <c r="B91" s="55" t="s">
        <v>252</v>
      </c>
      <c r="C91" s="42"/>
      <c r="D91" s="32" t="str">
        <f t="shared" si="10"/>
        <v/>
      </c>
      <c r="E91" s="56">
        <v>2.11</v>
      </c>
      <c r="F91" s="170">
        <v>1.76</v>
      </c>
      <c r="G91" s="171">
        <v>12</v>
      </c>
      <c r="H91" s="159">
        <v>1.6</v>
      </c>
      <c r="I91" s="160">
        <v>12</v>
      </c>
      <c r="J91" s="117" t="s">
        <v>188</v>
      </c>
      <c r="K91" s="33" t="str">
        <f t="shared" si="7"/>
        <v>$ 0</v>
      </c>
      <c r="L91" s="113">
        <v>0.25641025641025639</v>
      </c>
      <c r="M91" s="43">
        <f t="shared" si="8"/>
        <v>0</v>
      </c>
      <c r="N91" s="124">
        <v>3.84</v>
      </c>
    </row>
    <row r="92" spans="1:14" s="3" customFormat="1" ht="19.5" customHeight="1">
      <c r="A92" s="40" t="s">
        <v>25</v>
      </c>
      <c r="B92" s="55" t="s">
        <v>253</v>
      </c>
      <c r="C92" s="42"/>
      <c r="D92" s="32" t="str">
        <f t="shared" si="10"/>
        <v/>
      </c>
      <c r="E92" s="56">
        <v>2.11</v>
      </c>
      <c r="F92" s="170">
        <v>1.76</v>
      </c>
      <c r="G92" s="171">
        <v>96</v>
      </c>
      <c r="H92" s="159">
        <v>1.6</v>
      </c>
      <c r="I92" s="160">
        <v>96</v>
      </c>
      <c r="J92" s="117" t="s">
        <v>275</v>
      </c>
      <c r="K92" s="33" t="str">
        <f t="shared" si="7"/>
        <v>$ 0</v>
      </c>
      <c r="L92" s="113">
        <v>0.25641025641025639</v>
      </c>
      <c r="M92" s="43">
        <f t="shared" si="8"/>
        <v>0</v>
      </c>
      <c r="N92" s="124">
        <v>31.1</v>
      </c>
    </row>
    <row r="93" spans="1:14" s="3" customFormat="1" ht="19.5" customHeight="1">
      <c r="A93" s="40" t="s">
        <v>25</v>
      </c>
      <c r="B93" s="55" t="s">
        <v>254</v>
      </c>
      <c r="C93" s="42"/>
      <c r="D93" s="32" t="str">
        <f t="shared" si="10"/>
        <v/>
      </c>
      <c r="E93" s="56">
        <v>2.11</v>
      </c>
      <c r="F93" s="170">
        <v>1.76</v>
      </c>
      <c r="G93" s="171">
        <v>96</v>
      </c>
      <c r="H93" s="159">
        <v>1.6</v>
      </c>
      <c r="I93" s="160">
        <v>96</v>
      </c>
      <c r="J93" s="117" t="s">
        <v>190</v>
      </c>
      <c r="K93" s="33" t="str">
        <f t="shared" si="7"/>
        <v>$ 0</v>
      </c>
      <c r="L93" s="113">
        <v>0.25641025641025639</v>
      </c>
      <c r="M93" s="43">
        <f t="shared" si="8"/>
        <v>0</v>
      </c>
      <c r="N93" s="124">
        <v>30.8</v>
      </c>
    </row>
    <row r="94" spans="1:14" s="3" customFormat="1" ht="19.5" customHeight="1">
      <c r="A94" s="40" t="s">
        <v>25</v>
      </c>
      <c r="B94" s="55" t="s">
        <v>255</v>
      </c>
      <c r="C94" s="42"/>
      <c r="D94" s="32" t="str">
        <f t="shared" si="10"/>
        <v/>
      </c>
      <c r="E94" s="56">
        <v>2.11</v>
      </c>
      <c r="F94" s="170">
        <v>1.76</v>
      </c>
      <c r="G94" s="171">
        <v>96</v>
      </c>
      <c r="H94" s="159">
        <v>1.6</v>
      </c>
      <c r="I94" s="160">
        <v>96</v>
      </c>
      <c r="J94" s="117" t="s">
        <v>276</v>
      </c>
      <c r="K94" s="33" t="str">
        <f t="shared" si="7"/>
        <v>$ 0</v>
      </c>
      <c r="L94" s="113">
        <v>0.25641025641025639</v>
      </c>
      <c r="M94" s="43">
        <f t="shared" si="8"/>
        <v>0</v>
      </c>
      <c r="N94" s="124">
        <v>31</v>
      </c>
    </row>
    <row r="95" spans="1:14" s="3" customFormat="1" ht="19.5" customHeight="1">
      <c r="A95" s="40" t="s">
        <v>25</v>
      </c>
      <c r="B95" s="55" t="s">
        <v>256</v>
      </c>
      <c r="C95" s="42"/>
      <c r="D95" s="32" t="str">
        <f t="shared" si="10"/>
        <v/>
      </c>
      <c r="E95" s="56">
        <v>3.5</v>
      </c>
      <c r="F95" s="170">
        <v>3</v>
      </c>
      <c r="G95" s="171">
        <v>12</v>
      </c>
      <c r="H95" s="159">
        <v>2.75</v>
      </c>
      <c r="I95" s="160">
        <v>12</v>
      </c>
      <c r="J95" s="117" t="s">
        <v>277</v>
      </c>
      <c r="K95" s="33" t="str">
        <f t="shared" si="7"/>
        <v>$ 0</v>
      </c>
      <c r="L95" s="113">
        <v>0.24242424242424243</v>
      </c>
      <c r="M95" s="43">
        <f t="shared" si="8"/>
        <v>0</v>
      </c>
      <c r="N95" s="124">
        <v>2.5</v>
      </c>
    </row>
    <row r="96" spans="1:14" s="3" customFormat="1" ht="19.5" customHeight="1">
      <c r="A96" s="40" t="s">
        <v>25</v>
      </c>
      <c r="B96" s="55" t="s">
        <v>257</v>
      </c>
      <c r="C96" s="42"/>
      <c r="D96" s="32" t="str">
        <f t="shared" si="10"/>
        <v/>
      </c>
      <c r="E96" s="56">
        <v>3</v>
      </c>
      <c r="F96" s="170">
        <v>2.5</v>
      </c>
      <c r="G96" s="171">
        <v>12</v>
      </c>
      <c r="H96" s="159">
        <v>2.25</v>
      </c>
      <c r="I96" s="160">
        <v>12</v>
      </c>
      <c r="J96" s="117" t="s">
        <v>278</v>
      </c>
      <c r="K96" s="33" t="str">
        <f t="shared" si="7"/>
        <v>$ 0</v>
      </c>
      <c r="L96" s="113">
        <v>0.25</v>
      </c>
      <c r="M96" s="43">
        <f t="shared" si="8"/>
        <v>0</v>
      </c>
      <c r="N96" s="124">
        <v>2</v>
      </c>
    </row>
    <row r="97" spans="1:14" s="3" customFormat="1" ht="19.5" customHeight="1">
      <c r="A97" s="40" t="s">
        <v>25</v>
      </c>
      <c r="B97" s="55" t="s">
        <v>258</v>
      </c>
      <c r="C97" s="42"/>
      <c r="D97" s="32" t="str">
        <f t="shared" si="10"/>
        <v/>
      </c>
      <c r="E97" s="56">
        <v>4</v>
      </c>
      <c r="F97" s="170">
        <v>3.25</v>
      </c>
      <c r="G97" s="171">
        <v>12</v>
      </c>
      <c r="H97" s="159">
        <v>3</v>
      </c>
      <c r="I97" s="160">
        <v>12</v>
      </c>
      <c r="J97" s="117" t="s">
        <v>279</v>
      </c>
      <c r="K97" s="33" t="str">
        <f t="shared" si="7"/>
        <v>$ 0</v>
      </c>
      <c r="L97" s="113">
        <v>0.25</v>
      </c>
      <c r="M97" s="43">
        <f t="shared" si="8"/>
        <v>0</v>
      </c>
      <c r="N97" s="124">
        <v>5.27</v>
      </c>
    </row>
    <row r="98" spans="1:14" s="3" customFormat="1" ht="19.5" customHeight="1">
      <c r="A98" s="40" t="s">
        <v>25</v>
      </c>
      <c r="B98" s="55" t="s">
        <v>259</v>
      </c>
      <c r="C98" s="42"/>
      <c r="D98" s="32" t="str">
        <f t="shared" si="10"/>
        <v/>
      </c>
      <c r="E98" s="56">
        <v>2.65</v>
      </c>
      <c r="F98" s="170">
        <v>2.2000000000000002</v>
      </c>
      <c r="G98" s="171">
        <v>12</v>
      </c>
      <c r="H98" s="159">
        <v>2</v>
      </c>
      <c r="I98" s="160">
        <v>12</v>
      </c>
      <c r="J98" s="117" t="s">
        <v>280</v>
      </c>
      <c r="K98" s="33" t="str">
        <f t="shared" si="7"/>
        <v>$ 0</v>
      </c>
      <c r="L98" s="113">
        <v>0.24528301886792447</v>
      </c>
      <c r="M98" s="43">
        <f t="shared" si="8"/>
        <v>0</v>
      </c>
      <c r="N98" s="124">
        <v>1.07</v>
      </c>
    </row>
    <row r="99" spans="1:14" s="3" customFormat="1" ht="19.5" customHeight="1">
      <c r="A99" s="40" t="s">
        <v>25</v>
      </c>
      <c r="B99" s="55" t="s">
        <v>260</v>
      </c>
      <c r="C99" s="42"/>
      <c r="D99" s="32" t="str">
        <f t="shared" si="10"/>
        <v/>
      </c>
      <c r="E99" s="56">
        <v>3.75</v>
      </c>
      <c r="F99" s="170">
        <v>3.15</v>
      </c>
      <c r="G99" s="171">
        <v>12</v>
      </c>
      <c r="H99" s="159">
        <v>2.85</v>
      </c>
      <c r="I99" s="160">
        <v>12</v>
      </c>
      <c r="J99" s="117" t="s">
        <v>281</v>
      </c>
      <c r="K99" s="33" t="str">
        <f t="shared" si="7"/>
        <v>$ 0</v>
      </c>
      <c r="L99" s="113">
        <v>0.24</v>
      </c>
      <c r="M99" s="43">
        <f t="shared" si="8"/>
        <v>0</v>
      </c>
      <c r="N99" s="124">
        <v>2</v>
      </c>
    </row>
    <row r="100" spans="1:14" s="3" customFormat="1" ht="19.5" customHeight="1">
      <c r="A100" s="40" t="s">
        <v>25</v>
      </c>
      <c r="B100" s="55" t="s">
        <v>112</v>
      </c>
      <c r="C100" s="42"/>
      <c r="D100" s="32" t="str">
        <f t="shared" si="10"/>
        <v/>
      </c>
      <c r="E100" s="56">
        <v>6.6</v>
      </c>
      <c r="F100" s="170">
        <v>6.05</v>
      </c>
      <c r="G100" s="171">
        <v>12</v>
      </c>
      <c r="H100" s="159">
        <v>5.5</v>
      </c>
      <c r="I100" s="160">
        <v>12</v>
      </c>
      <c r="J100" s="117" t="s">
        <v>159</v>
      </c>
      <c r="K100" s="33" t="str">
        <f t="shared" si="7"/>
        <v>$ 0</v>
      </c>
      <c r="L100" s="113">
        <v>0.16666666666666663</v>
      </c>
      <c r="M100" s="43">
        <f t="shared" si="8"/>
        <v>0</v>
      </c>
      <c r="N100" s="124">
        <v>6.15</v>
      </c>
    </row>
    <row r="101" spans="1:14" s="3" customFormat="1" ht="19.5" customHeight="1">
      <c r="A101" s="40" t="s">
        <v>25</v>
      </c>
      <c r="B101" s="55" t="s">
        <v>113</v>
      </c>
      <c r="C101" s="42"/>
      <c r="D101" s="32" t="str">
        <f t="shared" si="10"/>
        <v/>
      </c>
      <c r="E101" s="56">
        <v>6.6</v>
      </c>
      <c r="F101" s="170">
        <v>6.05</v>
      </c>
      <c r="G101" s="171">
        <v>12</v>
      </c>
      <c r="H101" s="159">
        <v>5.5</v>
      </c>
      <c r="I101" s="160">
        <v>12</v>
      </c>
      <c r="J101" s="117" t="s">
        <v>160</v>
      </c>
      <c r="K101" s="33" t="str">
        <f t="shared" si="7"/>
        <v>$ 0</v>
      </c>
      <c r="L101" s="113">
        <v>0.16666666666666663</v>
      </c>
      <c r="M101" s="43">
        <f t="shared" si="8"/>
        <v>0</v>
      </c>
      <c r="N101" s="124">
        <v>5.9</v>
      </c>
    </row>
    <row r="102" spans="1:14" s="3" customFormat="1" ht="19.5" customHeight="1">
      <c r="A102" s="40" t="s">
        <v>25</v>
      </c>
      <c r="B102" s="55" t="s">
        <v>39</v>
      </c>
      <c r="C102" s="42"/>
      <c r="D102" s="32" t="str">
        <f t="shared" si="10"/>
        <v/>
      </c>
      <c r="E102" s="56">
        <v>6</v>
      </c>
      <c r="F102" s="170">
        <v>5.5</v>
      </c>
      <c r="G102" s="171">
        <v>12</v>
      </c>
      <c r="H102" s="159">
        <v>5</v>
      </c>
      <c r="I102" s="160">
        <v>12</v>
      </c>
      <c r="J102" s="117" t="s">
        <v>79</v>
      </c>
      <c r="K102" s="33" t="str">
        <f t="shared" si="7"/>
        <v>$ 0</v>
      </c>
      <c r="L102" s="113">
        <v>0.16666666666666663</v>
      </c>
      <c r="M102" s="43">
        <f t="shared" si="8"/>
        <v>0</v>
      </c>
      <c r="N102" s="124">
        <v>5.85</v>
      </c>
    </row>
    <row r="103" spans="1:14" s="3" customFormat="1" ht="19.5" customHeight="1">
      <c r="A103" s="40" t="s">
        <v>25</v>
      </c>
      <c r="B103" s="55" t="s">
        <v>114</v>
      </c>
      <c r="C103" s="42"/>
      <c r="D103" s="32" t="str">
        <f t="shared" si="10"/>
        <v/>
      </c>
      <c r="E103" s="56">
        <v>6.6</v>
      </c>
      <c r="F103" s="170">
        <v>6.05</v>
      </c>
      <c r="G103" s="171">
        <v>12</v>
      </c>
      <c r="H103" s="159">
        <v>5.5</v>
      </c>
      <c r="I103" s="160">
        <v>12</v>
      </c>
      <c r="J103" s="117" t="s">
        <v>161</v>
      </c>
      <c r="K103" s="33" t="str">
        <f t="shared" si="7"/>
        <v>$ 0</v>
      </c>
      <c r="L103" s="113">
        <v>0.16666666666666663</v>
      </c>
      <c r="M103" s="43">
        <f t="shared" si="8"/>
        <v>0</v>
      </c>
      <c r="N103" s="124">
        <v>5.0999999999999996</v>
      </c>
    </row>
    <row r="104" spans="1:14" s="3" customFormat="1" ht="19.5" customHeight="1">
      <c r="A104" s="40" t="s">
        <v>25</v>
      </c>
      <c r="B104" s="55" t="s">
        <v>115</v>
      </c>
      <c r="C104" s="42"/>
      <c r="D104" s="32" t="str">
        <f t="shared" si="10"/>
        <v/>
      </c>
      <c r="E104" s="56">
        <v>6.6</v>
      </c>
      <c r="F104" s="170">
        <v>6.05</v>
      </c>
      <c r="G104" s="171">
        <v>12</v>
      </c>
      <c r="H104" s="159">
        <v>5.5</v>
      </c>
      <c r="I104" s="160">
        <v>12</v>
      </c>
      <c r="J104" s="117" t="s">
        <v>162</v>
      </c>
      <c r="K104" s="33" t="str">
        <f t="shared" si="7"/>
        <v>$ 0</v>
      </c>
      <c r="L104" s="113">
        <v>0.16666666666666663</v>
      </c>
      <c r="M104" s="43">
        <f t="shared" si="8"/>
        <v>0</v>
      </c>
      <c r="N104" s="124">
        <v>3.7</v>
      </c>
    </row>
    <row r="105" spans="1:14" s="3" customFormat="1" ht="19.5" customHeight="1">
      <c r="A105" s="40" t="s">
        <v>25</v>
      </c>
      <c r="B105" s="55" t="s">
        <v>40</v>
      </c>
      <c r="C105" s="42"/>
      <c r="D105" s="32" t="str">
        <f t="shared" si="10"/>
        <v/>
      </c>
      <c r="E105" s="56">
        <v>6</v>
      </c>
      <c r="F105" s="170">
        <v>5.5</v>
      </c>
      <c r="G105" s="171">
        <v>12</v>
      </c>
      <c r="H105" s="159">
        <v>5</v>
      </c>
      <c r="I105" s="160">
        <v>12</v>
      </c>
      <c r="J105" s="117" t="s">
        <v>80</v>
      </c>
      <c r="K105" s="33" t="str">
        <f t="shared" si="7"/>
        <v>$ 0</v>
      </c>
      <c r="L105" s="113">
        <v>0.16666666666666663</v>
      </c>
      <c r="M105" s="43">
        <f t="shared" si="8"/>
        <v>0</v>
      </c>
      <c r="N105" s="124">
        <v>5.65</v>
      </c>
    </row>
    <row r="106" spans="1:14" s="3" customFormat="1" ht="19.5" customHeight="1">
      <c r="A106" s="40" t="s">
        <v>25</v>
      </c>
      <c r="B106" s="55" t="s">
        <v>261</v>
      </c>
      <c r="C106" s="42"/>
      <c r="D106" s="32" t="str">
        <f t="shared" si="10"/>
        <v/>
      </c>
      <c r="E106" s="56">
        <v>242.35</v>
      </c>
      <c r="F106" s="170">
        <v>201.96</v>
      </c>
      <c r="G106" s="171">
        <v>1</v>
      </c>
      <c r="H106" s="159">
        <v>183.6</v>
      </c>
      <c r="I106" s="160">
        <v>1</v>
      </c>
      <c r="J106" s="117" t="s">
        <v>282</v>
      </c>
      <c r="K106" s="33" t="str">
        <f t="shared" si="7"/>
        <v>$ 0</v>
      </c>
      <c r="L106" s="113">
        <v>0.24241799050959356</v>
      </c>
      <c r="M106" s="43">
        <f t="shared" si="8"/>
        <v>0</v>
      </c>
      <c r="N106" s="124">
        <v>24.25</v>
      </c>
    </row>
    <row r="107" spans="1:14" s="3" customFormat="1" ht="19.5" customHeight="1">
      <c r="A107" s="40" t="s">
        <v>25</v>
      </c>
      <c r="B107" s="55" t="s">
        <v>262</v>
      </c>
      <c r="C107" s="42"/>
      <c r="D107" s="32" t="str">
        <f t="shared" si="10"/>
        <v/>
      </c>
      <c r="E107" s="56">
        <v>2.65</v>
      </c>
      <c r="F107" s="170">
        <v>2.2000000000000002</v>
      </c>
      <c r="G107" s="171">
        <v>24</v>
      </c>
      <c r="H107" s="159">
        <v>2</v>
      </c>
      <c r="I107" s="160">
        <v>24</v>
      </c>
      <c r="J107" s="117" t="s">
        <v>163</v>
      </c>
      <c r="K107" s="33" t="str">
        <f t="shared" si="7"/>
        <v>$ 0</v>
      </c>
      <c r="L107" s="113">
        <v>0.24528301886792447</v>
      </c>
      <c r="M107" s="43">
        <f t="shared" si="8"/>
        <v>0</v>
      </c>
      <c r="N107" s="124">
        <v>4.1500000000000004</v>
      </c>
    </row>
    <row r="108" spans="1:14" s="3" customFormat="1" ht="19.5" customHeight="1">
      <c r="A108" s="40" t="s">
        <v>25</v>
      </c>
      <c r="B108" s="55" t="s">
        <v>117</v>
      </c>
      <c r="C108" s="42"/>
      <c r="D108" s="32" t="str">
        <f t="shared" si="10"/>
        <v/>
      </c>
      <c r="E108" s="56">
        <v>2.65</v>
      </c>
      <c r="F108" s="170">
        <v>2.2000000000000002</v>
      </c>
      <c r="G108" s="171">
        <v>24</v>
      </c>
      <c r="H108" s="159">
        <v>2</v>
      </c>
      <c r="I108" s="160">
        <v>24</v>
      </c>
      <c r="J108" s="117" t="s">
        <v>164</v>
      </c>
      <c r="K108" s="33" t="str">
        <f t="shared" si="7"/>
        <v>$ 0</v>
      </c>
      <c r="L108" s="113">
        <v>0.24528301886792447</v>
      </c>
      <c r="M108" s="43">
        <f t="shared" si="8"/>
        <v>0</v>
      </c>
      <c r="N108" s="124">
        <v>4.55</v>
      </c>
    </row>
    <row r="109" spans="1:14" s="3" customFormat="1" ht="19.5" customHeight="1">
      <c r="A109" s="40" t="s">
        <v>25</v>
      </c>
      <c r="B109" s="55" t="s">
        <v>118</v>
      </c>
      <c r="C109" s="42"/>
      <c r="D109" s="32" t="str">
        <f t="shared" si="10"/>
        <v/>
      </c>
      <c r="E109" s="56">
        <v>2.65</v>
      </c>
      <c r="F109" s="170">
        <v>2.2000000000000002</v>
      </c>
      <c r="G109" s="171">
        <v>24</v>
      </c>
      <c r="H109" s="159">
        <v>2</v>
      </c>
      <c r="I109" s="160">
        <v>24</v>
      </c>
      <c r="J109" s="117" t="s">
        <v>165</v>
      </c>
      <c r="K109" s="33" t="str">
        <f t="shared" si="7"/>
        <v>$ 0</v>
      </c>
      <c r="L109" s="113">
        <v>0.24528301886792447</v>
      </c>
      <c r="M109" s="43">
        <f t="shared" si="8"/>
        <v>0</v>
      </c>
      <c r="N109" s="124">
        <v>3.65</v>
      </c>
    </row>
    <row r="110" spans="1:14" s="3" customFormat="1" ht="19.5" customHeight="1">
      <c r="A110" s="40" t="s">
        <v>25</v>
      </c>
      <c r="B110" s="55" t="s">
        <v>119</v>
      </c>
      <c r="C110" s="42"/>
      <c r="D110" s="32" t="str">
        <f t="shared" si="10"/>
        <v/>
      </c>
      <c r="E110" s="56">
        <v>99</v>
      </c>
      <c r="F110" s="170">
        <v>82.5</v>
      </c>
      <c r="G110" s="171">
        <v>24</v>
      </c>
      <c r="H110" s="159">
        <v>75</v>
      </c>
      <c r="I110" s="160">
        <v>48</v>
      </c>
      <c r="J110" s="117" t="s">
        <v>166</v>
      </c>
      <c r="K110" s="33" t="str">
        <f t="shared" ref="K110:K141" si="11">IF(C110=0,"$ 0",(C110*D110))</f>
        <v>$ 0</v>
      </c>
      <c r="L110" s="113">
        <v>0.24242424242424243</v>
      </c>
      <c r="M110" s="43">
        <f t="shared" ref="M110:M141" si="12">(C110/I110)*N110</f>
        <v>0</v>
      </c>
      <c r="N110" s="124">
        <v>4.8</v>
      </c>
    </row>
    <row r="111" spans="1:14" s="3" customFormat="1" ht="19.5" customHeight="1">
      <c r="A111" s="40" t="s">
        <v>25</v>
      </c>
      <c r="B111" s="55" t="s">
        <v>55</v>
      </c>
      <c r="C111" s="42"/>
      <c r="D111" s="32" t="str">
        <f t="shared" si="10"/>
        <v/>
      </c>
      <c r="E111" s="56">
        <v>5.28</v>
      </c>
      <c r="F111" s="170">
        <v>4.4000000000000004</v>
      </c>
      <c r="G111" s="171">
        <v>12</v>
      </c>
      <c r="H111" s="159">
        <v>4</v>
      </c>
      <c r="I111" s="160">
        <v>12</v>
      </c>
      <c r="J111" s="117" t="s">
        <v>94</v>
      </c>
      <c r="K111" s="33" t="str">
        <f t="shared" si="11"/>
        <v>$ 0</v>
      </c>
      <c r="L111" s="113">
        <v>0.24242424242424243</v>
      </c>
      <c r="M111" s="43">
        <f t="shared" si="12"/>
        <v>0</v>
      </c>
      <c r="N111" s="124">
        <v>3.9</v>
      </c>
    </row>
    <row r="112" spans="1:14" s="3" customFormat="1" ht="19.5" customHeight="1">
      <c r="A112" s="40" t="s">
        <v>25</v>
      </c>
      <c r="B112" s="55" t="s">
        <v>120</v>
      </c>
      <c r="C112" s="42"/>
      <c r="D112" s="32" t="str">
        <f t="shared" si="10"/>
        <v/>
      </c>
      <c r="E112" s="56">
        <v>1</v>
      </c>
      <c r="F112" s="170">
        <v>0.85</v>
      </c>
      <c r="G112" s="171">
        <v>24</v>
      </c>
      <c r="H112" s="159">
        <v>0.75</v>
      </c>
      <c r="I112" s="160">
        <v>24</v>
      </c>
      <c r="J112" s="117" t="s">
        <v>167</v>
      </c>
      <c r="K112" s="33" t="str">
        <f t="shared" si="11"/>
        <v>$ 0</v>
      </c>
      <c r="L112" s="113">
        <v>0.25</v>
      </c>
      <c r="M112" s="43">
        <f t="shared" si="12"/>
        <v>0</v>
      </c>
      <c r="N112" s="124">
        <v>1.95</v>
      </c>
    </row>
    <row r="113" spans="1:14" s="3" customFormat="1" ht="19.5" customHeight="1">
      <c r="A113" s="40" t="s">
        <v>25</v>
      </c>
      <c r="B113" s="55" t="s">
        <v>263</v>
      </c>
      <c r="C113" s="42"/>
      <c r="D113" s="32" t="str">
        <f t="shared" si="10"/>
        <v/>
      </c>
      <c r="E113" s="56">
        <v>0.95</v>
      </c>
      <c r="F113" s="170">
        <v>0.8</v>
      </c>
      <c r="G113" s="171">
        <v>28</v>
      </c>
      <c r="H113" s="159">
        <v>0.7</v>
      </c>
      <c r="I113" s="160">
        <v>28</v>
      </c>
      <c r="J113" s="117" t="s">
        <v>283</v>
      </c>
      <c r="K113" s="33" t="str">
        <f t="shared" si="11"/>
        <v>$ 0</v>
      </c>
      <c r="L113" s="113">
        <v>0.26315789473684215</v>
      </c>
      <c r="M113" s="43">
        <f t="shared" si="12"/>
        <v>0</v>
      </c>
      <c r="N113" s="124">
        <v>2.65</v>
      </c>
    </row>
    <row r="114" spans="1:14" s="3" customFormat="1" ht="19.5" customHeight="1">
      <c r="A114" s="40" t="s">
        <v>25</v>
      </c>
      <c r="B114" s="55" t="s">
        <v>121</v>
      </c>
      <c r="C114" s="42"/>
      <c r="D114" s="32" t="str">
        <f t="shared" si="10"/>
        <v/>
      </c>
      <c r="E114" s="56">
        <v>1</v>
      </c>
      <c r="F114" s="170">
        <v>0.85</v>
      </c>
      <c r="G114" s="171">
        <v>24</v>
      </c>
      <c r="H114" s="159">
        <v>0.75</v>
      </c>
      <c r="I114" s="160">
        <v>48</v>
      </c>
      <c r="J114" s="117" t="s">
        <v>168</v>
      </c>
      <c r="K114" s="33" t="str">
        <f t="shared" si="11"/>
        <v>$ 0</v>
      </c>
      <c r="L114" s="113">
        <v>0.25</v>
      </c>
      <c r="M114" s="43">
        <f t="shared" si="12"/>
        <v>0</v>
      </c>
      <c r="N114" s="124">
        <v>4.2</v>
      </c>
    </row>
    <row r="115" spans="1:14" s="3" customFormat="1" ht="19.5" customHeight="1">
      <c r="A115" s="40" t="s">
        <v>25</v>
      </c>
      <c r="B115" s="55" t="s">
        <v>122</v>
      </c>
      <c r="C115" s="42"/>
      <c r="D115" s="32" t="str">
        <f t="shared" si="10"/>
        <v/>
      </c>
      <c r="E115" s="56">
        <v>1</v>
      </c>
      <c r="F115" s="170">
        <v>0.85</v>
      </c>
      <c r="G115" s="171">
        <v>24</v>
      </c>
      <c r="H115" s="159">
        <v>0.75</v>
      </c>
      <c r="I115" s="160">
        <v>48</v>
      </c>
      <c r="J115" s="117" t="s">
        <v>169</v>
      </c>
      <c r="K115" s="33" t="str">
        <f t="shared" si="11"/>
        <v>$ 0</v>
      </c>
      <c r="L115" s="113">
        <v>0.25</v>
      </c>
      <c r="M115" s="43">
        <f t="shared" si="12"/>
        <v>0</v>
      </c>
      <c r="N115" s="124">
        <v>4.05</v>
      </c>
    </row>
    <row r="116" spans="1:14" s="3" customFormat="1" ht="19.5" customHeight="1">
      <c r="A116" s="40" t="s">
        <v>25</v>
      </c>
      <c r="B116" s="55" t="s">
        <v>123</v>
      </c>
      <c r="C116" s="42"/>
      <c r="D116" s="32" t="str">
        <f t="shared" si="10"/>
        <v/>
      </c>
      <c r="E116" s="56">
        <v>1</v>
      </c>
      <c r="F116" s="170">
        <v>0.85</v>
      </c>
      <c r="G116" s="171">
        <v>24</v>
      </c>
      <c r="H116" s="159">
        <v>0.75</v>
      </c>
      <c r="I116" s="160">
        <v>48</v>
      </c>
      <c r="J116" s="117" t="s">
        <v>170</v>
      </c>
      <c r="K116" s="33" t="str">
        <f t="shared" si="11"/>
        <v>$ 0</v>
      </c>
      <c r="L116" s="113">
        <v>0.25</v>
      </c>
      <c r="M116" s="43">
        <f t="shared" si="12"/>
        <v>0</v>
      </c>
      <c r="N116" s="124">
        <v>4.0999999999999996</v>
      </c>
    </row>
    <row r="117" spans="1:14" s="3" customFormat="1" ht="19.5" customHeight="1">
      <c r="A117" s="40" t="s">
        <v>25</v>
      </c>
      <c r="B117" s="55" t="s">
        <v>124</v>
      </c>
      <c r="C117" s="42"/>
      <c r="D117" s="32" t="str">
        <f t="shared" si="10"/>
        <v/>
      </c>
      <c r="E117" s="56">
        <v>1</v>
      </c>
      <c r="F117" s="170">
        <v>0.85</v>
      </c>
      <c r="G117" s="171">
        <v>24</v>
      </c>
      <c r="H117" s="159">
        <v>0.75</v>
      </c>
      <c r="I117" s="160">
        <v>48</v>
      </c>
      <c r="J117" s="117" t="s">
        <v>171</v>
      </c>
      <c r="K117" s="33" t="str">
        <f t="shared" si="11"/>
        <v>$ 0</v>
      </c>
      <c r="L117" s="113">
        <v>0.25</v>
      </c>
      <c r="M117" s="43">
        <f t="shared" si="12"/>
        <v>0</v>
      </c>
      <c r="N117" s="124">
        <v>3.95</v>
      </c>
    </row>
    <row r="118" spans="1:14" s="3" customFormat="1" ht="19.5" customHeight="1">
      <c r="A118" s="40" t="s">
        <v>25</v>
      </c>
      <c r="B118" s="55" t="s">
        <v>57</v>
      </c>
      <c r="C118" s="42"/>
      <c r="D118" s="32" t="str">
        <f t="shared" si="10"/>
        <v/>
      </c>
      <c r="E118" s="56">
        <v>1.1000000000000001</v>
      </c>
      <c r="F118" s="170">
        <v>0.9</v>
      </c>
      <c r="G118" s="171">
        <v>24</v>
      </c>
      <c r="H118" s="159">
        <v>0.8</v>
      </c>
      <c r="I118" s="160">
        <v>48</v>
      </c>
      <c r="J118" s="117" t="s">
        <v>96</v>
      </c>
      <c r="K118" s="33" t="str">
        <f t="shared" si="11"/>
        <v>$ 0</v>
      </c>
      <c r="L118" s="113">
        <v>0.27272727272727271</v>
      </c>
      <c r="M118" s="43">
        <f t="shared" si="12"/>
        <v>0</v>
      </c>
      <c r="N118" s="124">
        <v>4.09</v>
      </c>
    </row>
    <row r="119" spans="1:14" s="3" customFormat="1" ht="19.5" customHeight="1">
      <c r="A119" s="40" t="s">
        <v>25</v>
      </c>
      <c r="B119" s="55" t="s">
        <v>58</v>
      </c>
      <c r="C119" s="42"/>
      <c r="D119" s="32" t="str">
        <f t="shared" si="10"/>
        <v/>
      </c>
      <c r="E119" s="56">
        <v>1.65</v>
      </c>
      <c r="F119" s="170">
        <v>1.4</v>
      </c>
      <c r="G119" s="171">
        <v>24</v>
      </c>
      <c r="H119" s="159">
        <v>1.25</v>
      </c>
      <c r="I119" s="160">
        <v>24</v>
      </c>
      <c r="J119" s="117" t="s">
        <v>97</v>
      </c>
      <c r="K119" s="33" t="str">
        <f t="shared" si="11"/>
        <v>$ 0</v>
      </c>
      <c r="L119" s="113">
        <v>0.24242424242424243</v>
      </c>
      <c r="M119" s="43">
        <f t="shared" si="12"/>
        <v>0</v>
      </c>
      <c r="N119" s="124">
        <v>2</v>
      </c>
    </row>
    <row r="120" spans="1:14" s="3" customFormat="1" ht="19.5" customHeight="1">
      <c r="A120" s="40" t="s">
        <v>25</v>
      </c>
      <c r="B120" s="55" t="s">
        <v>126</v>
      </c>
      <c r="C120" s="42"/>
      <c r="D120" s="32" t="str">
        <f t="shared" si="10"/>
        <v/>
      </c>
      <c r="E120" s="56">
        <v>1</v>
      </c>
      <c r="F120" s="170">
        <v>0.85</v>
      </c>
      <c r="G120" s="171">
        <v>24</v>
      </c>
      <c r="H120" s="159">
        <v>0.75</v>
      </c>
      <c r="I120" s="160">
        <v>48</v>
      </c>
      <c r="J120" s="117" t="s">
        <v>173</v>
      </c>
      <c r="K120" s="33" t="str">
        <f t="shared" si="11"/>
        <v>$ 0</v>
      </c>
      <c r="L120" s="113">
        <v>0.25</v>
      </c>
      <c r="M120" s="43">
        <f t="shared" si="12"/>
        <v>0</v>
      </c>
      <c r="N120" s="124">
        <v>5</v>
      </c>
    </row>
    <row r="121" spans="1:14" s="3" customFormat="1" ht="19.5" customHeight="1">
      <c r="A121" s="40" t="s">
        <v>25</v>
      </c>
      <c r="B121" s="55" t="s">
        <v>264</v>
      </c>
      <c r="C121" s="42"/>
      <c r="D121" s="32" t="str">
        <f t="shared" si="10"/>
        <v/>
      </c>
      <c r="E121" s="56">
        <v>1.1499999999999999</v>
      </c>
      <c r="F121" s="170">
        <v>0.95</v>
      </c>
      <c r="G121" s="171">
        <v>24</v>
      </c>
      <c r="H121" s="159">
        <v>0.85</v>
      </c>
      <c r="I121" s="160">
        <v>48</v>
      </c>
      <c r="J121" s="117" t="s">
        <v>284</v>
      </c>
      <c r="K121" s="33" t="str">
        <f t="shared" si="11"/>
        <v>$ 0</v>
      </c>
      <c r="L121" s="113">
        <v>0.26086956521739124</v>
      </c>
      <c r="M121" s="43">
        <f t="shared" si="12"/>
        <v>0</v>
      </c>
      <c r="N121" s="124">
        <v>4.3</v>
      </c>
    </row>
    <row r="122" spans="1:14" s="3" customFormat="1" ht="19.5" customHeight="1">
      <c r="A122" s="40" t="s">
        <v>25</v>
      </c>
      <c r="B122" s="55" t="s">
        <v>265</v>
      </c>
      <c r="C122" s="42"/>
      <c r="D122" s="32" t="str">
        <f t="shared" si="10"/>
        <v/>
      </c>
      <c r="E122" s="56">
        <v>1.1499999999999999</v>
      </c>
      <c r="F122" s="170">
        <v>0.95</v>
      </c>
      <c r="G122" s="171">
        <v>24</v>
      </c>
      <c r="H122" s="159">
        <v>0.85</v>
      </c>
      <c r="I122" s="160">
        <v>48</v>
      </c>
      <c r="J122" s="117" t="s">
        <v>285</v>
      </c>
      <c r="K122" s="33" t="str">
        <f t="shared" si="11"/>
        <v>$ 0</v>
      </c>
      <c r="L122" s="113">
        <v>0.26086956521739124</v>
      </c>
      <c r="M122" s="43">
        <f t="shared" si="12"/>
        <v>0</v>
      </c>
      <c r="N122" s="124">
        <v>4.5</v>
      </c>
    </row>
    <row r="123" spans="1:14" s="3" customFormat="1" ht="19.5" customHeight="1">
      <c r="A123" s="40" t="s">
        <v>25</v>
      </c>
      <c r="B123" s="55" t="s">
        <v>266</v>
      </c>
      <c r="C123" s="42"/>
      <c r="D123" s="32" t="str">
        <f t="shared" si="10"/>
        <v/>
      </c>
      <c r="E123" s="56">
        <v>1.1499999999999999</v>
      </c>
      <c r="F123" s="170">
        <v>0.95</v>
      </c>
      <c r="G123" s="171">
        <v>24</v>
      </c>
      <c r="H123" s="159">
        <v>0.85</v>
      </c>
      <c r="I123" s="160">
        <v>48</v>
      </c>
      <c r="J123" s="117" t="s">
        <v>286</v>
      </c>
      <c r="K123" s="33" t="str">
        <f t="shared" si="11"/>
        <v>$ 0</v>
      </c>
      <c r="L123" s="113">
        <v>0.26086956521739124</v>
      </c>
      <c r="M123" s="43">
        <f t="shared" si="12"/>
        <v>0</v>
      </c>
      <c r="N123" s="124">
        <v>4.45</v>
      </c>
    </row>
    <row r="124" spans="1:14" s="3" customFormat="1" ht="19.5" customHeight="1">
      <c r="A124" s="40" t="s">
        <v>25</v>
      </c>
      <c r="B124" s="55" t="s">
        <v>127</v>
      </c>
      <c r="C124" s="42"/>
      <c r="D124" s="32" t="str">
        <f t="shared" si="10"/>
        <v/>
      </c>
      <c r="E124" s="56">
        <v>2</v>
      </c>
      <c r="F124" s="170">
        <v>1.7</v>
      </c>
      <c r="G124" s="171">
        <v>24</v>
      </c>
      <c r="H124" s="159">
        <v>1.55</v>
      </c>
      <c r="I124" s="160">
        <v>24</v>
      </c>
      <c r="J124" s="117" t="s">
        <v>174</v>
      </c>
      <c r="K124" s="33" t="str">
        <f t="shared" si="11"/>
        <v>$ 0</v>
      </c>
      <c r="L124" s="113">
        <v>0.22499999999999998</v>
      </c>
      <c r="M124" s="43">
        <f t="shared" si="12"/>
        <v>0</v>
      </c>
      <c r="N124" s="124">
        <v>5.8</v>
      </c>
    </row>
    <row r="125" spans="1:14" s="3" customFormat="1" ht="19.5" customHeight="1">
      <c r="A125" s="40" t="s">
        <v>25</v>
      </c>
      <c r="B125" s="55" t="s">
        <v>128</v>
      </c>
      <c r="C125" s="42"/>
      <c r="D125" s="32" t="str">
        <f t="shared" si="10"/>
        <v/>
      </c>
      <c r="E125" s="56">
        <v>2</v>
      </c>
      <c r="F125" s="170">
        <v>1.7</v>
      </c>
      <c r="G125" s="171">
        <v>24</v>
      </c>
      <c r="H125" s="159">
        <v>1.55</v>
      </c>
      <c r="I125" s="160">
        <v>24</v>
      </c>
      <c r="J125" s="117" t="s">
        <v>175</v>
      </c>
      <c r="K125" s="33" t="str">
        <f t="shared" si="11"/>
        <v>$ 0</v>
      </c>
      <c r="L125" s="113">
        <v>0.22499999999999998</v>
      </c>
      <c r="M125" s="43">
        <f t="shared" si="12"/>
        <v>0</v>
      </c>
      <c r="N125" s="124">
        <v>5.8</v>
      </c>
    </row>
    <row r="126" spans="1:14" s="3" customFormat="1" ht="19.5" customHeight="1">
      <c r="A126" s="40" t="s">
        <v>25</v>
      </c>
      <c r="B126" s="55" t="s">
        <v>129</v>
      </c>
      <c r="C126" s="42"/>
      <c r="D126" s="32" t="str">
        <f t="shared" si="10"/>
        <v/>
      </c>
      <c r="E126" s="56">
        <v>2</v>
      </c>
      <c r="F126" s="170">
        <v>1.7</v>
      </c>
      <c r="G126" s="171">
        <v>24</v>
      </c>
      <c r="H126" s="159">
        <v>1.55</v>
      </c>
      <c r="I126" s="160">
        <v>24</v>
      </c>
      <c r="J126" s="117" t="s">
        <v>176</v>
      </c>
      <c r="K126" s="33" t="str">
        <f t="shared" si="11"/>
        <v>$ 0</v>
      </c>
      <c r="L126" s="113">
        <v>0.22499999999999998</v>
      </c>
      <c r="M126" s="43">
        <f t="shared" si="12"/>
        <v>0</v>
      </c>
      <c r="N126" s="124">
        <v>5.8</v>
      </c>
    </row>
    <row r="127" spans="1:14" s="3" customFormat="1" ht="19.5" customHeight="1">
      <c r="A127" s="40" t="s">
        <v>25</v>
      </c>
      <c r="B127" s="55" t="s">
        <v>130</v>
      </c>
      <c r="C127" s="42"/>
      <c r="D127" s="32" t="str">
        <f t="shared" si="10"/>
        <v/>
      </c>
      <c r="E127" s="56">
        <v>2</v>
      </c>
      <c r="F127" s="170">
        <v>1.7</v>
      </c>
      <c r="G127" s="171">
        <v>24</v>
      </c>
      <c r="H127" s="159">
        <v>1.55</v>
      </c>
      <c r="I127" s="160">
        <v>24</v>
      </c>
      <c r="J127" s="117" t="s">
        <v>177</v>
      </c>
      <c r="K127" s="33" t="str">
        <f t="shared" si="11"/>
        <v>$ 0</v>
      </c>
      <c r="L127" s="113">
        <v>0.22499999999999998</v>
      </c>
      <c r="M127" s="43">
        <f t="shared" si="12"/>
        <v>0</v>
      </c>
      <c r="N127" s="124">
        <v>5.6</v>
      </c>
    </row>
    <row r="128" spans="1:14" s="3" customFormat="1" ht="19.5" customHeight="1">
      <c r="A128" s="40" t="s">
        <v>25</v>
      </c>
      <c r="B128" s="55" t="s">
        <v>131</v>
      </c>
      <c r="C128" s="42"/>
      <c r="D128" s="32" t="str">
        <f t="shared" si="10"/>
        <v/>
      </c>
      <c r="E128" s="56">
        <v>2</v>
      </c>
      <c r="F128" s="170">
        <v>1.7</v>
      </c>
      <c r="G128" s="171">
        <v>24</v>
      </c>
      <c r="H128" s="159">
        <v>1.55</v>
      </c>
      <c r="I128" s="160">
        <v>24</v>
      </c>
      <c r="J128" s="117" t="s">
        <v>178</v>
      </c>
      <c r="K128" s="33" t="str">
        <f t="shared" si="11"/>
        <v>$ 0</v>
      </c>
      <c r="L128" s="113">
        <v>0.22499999999999998</v>
      </c>
      <c r="M128" s="43">
        <f t="shared" si="12"/>
        <v>0</v>
      </c>
      <c r="N128" s="124">
        <v>5.8</v>
      </c>
    </row>
    <row r="129" spans="1:14" s="3" customFormat="1" ht="19.5" customHeight="1">
      <c r="A129" s="40" t="s">
        <v>25</v>
      </c>
      <c r="B129" s="55" t="s">
        <v>132</v>
      </c>
      <c r="C129" s="42"/>
      <c r="D129" s="32" t="str">
        <f t="shared" si="10"/>
        <v/>
      </c>
      <c r="E129" s="56">
        <v>2.15</v>
      </c>
      <c r="F129" s="170">
        <v>1.8</v>
      </c>
      <c r="G129" s="171">
        <v>24</v>
      </c>
      <c r="H129" s="159">
        <v>1.65</v>
      </c>
      <c r="I129" s="160">
        <v>24</v>
      </c>
      <c r="J129" s="117" t="s">
        <v>179</v>
      </c>
      <c r="K129" s="33" t="str">
        <f t="shared" si="11"/>
        <v>$ 0</v>
      </c>
      <c r="L129" s="113">
        <v>0.23255813953488369</v>
      </c>
      <c r="M129" s="43">
        <f t="shared" si="12"/>
        <v>0</v>
      </c>
      <c r="N129" s="124">
        <v>5.8</v>
      </c>
    </row>
    <row r="130" spans="1:14" s="3" customFormat="1" ht="19.5" customHeight="1">
      <c r="A130" s="40" t="s">
        <v>25</v>
      </c>
      <c r="B130" s="55" t="s">
        <v>133</v>
      </c>
      <c r="C130" s="42"/>
      <c r="D130" s="32" t="str">
        <f t="shared" si="10"/>
        <v/>
      </c>
      <c r="E130" s="56">
        <v>2.15</v>
      </c>
      <c r="F130" s="170">
        <v>1.8</v>
      </c>
      <c r="G130" s="171">
        <v>24</v>
      </c>
      <c r="H130" s="159">
        <v>1.65</v>
      </c>
      <c r="I130" s="160">
        <v>24</v>
      </c>
      <c r="J130" s="117" t="s">
        <v>180</v>
      </c>
      <c r="K130" s="33" t="str">
        <f t="shared" si="11"/>
        <v>$ 0</v>
      </c>
      <c r="L130" s="113">
        <v>0.23255813953488369</v>
      </c>
      <c r="M130" s="43">
        <f t="shared" si="12"/>
        <v>0</v>
      </c>
      <c r="N130" s="124">
        <v>5.7</v>
      </c>
    </row>
    <row r="131" spans="1:14" s="3" customFormat="1" ht="19.5" customHeight="1">
      <c r="A131" s="40" t="s">
        <v>25</v>
      </c>
      <c r="B131" s="55" t="s">
        <v>134</v>
      </c>
      <c r="C131" s="42"/>
      <c r="D131" s="32" t="str">
        <f t="shared" si="10"/>
        <v/>
      </c>
      <c r="E131" s="56">
        <v>2.15</v>
      </c>
      <c r="F131" s="170">
        <v>1.8</v>
      </c>
      <c r="G131" s="171">
        <v>24</v>
      </c>
      <c r="H131" s="159">
        <v>1.65</v>
      </c>
      <c r="I131" s="160">
        <v>24</v>
      </c>
      <c r="J131" s="117" t="s">
        <v>181</v>
      </c>
      <c r="K131" s="33" t="str">
        <f t="shared" si="11"/>
        <v>$ 0</v>
      </c>
      <c r="L131" s="113">
        <v>0.23255813953488369</v>
      </c>
      <c r="M131" s="43">
        <f t="shared" si="12"/>
        <v>0</v>
      </c>
      <c r="N131" s="124">
        <v>5.8</v>
      </c>
    </row>
    <row r="132" spans="1:14" s="3" customFormat="1" ht="19.5" customHeight="1">
      <c r="A132" s="40" t="s">
        <v>25</v>
      </c>
      <c r="B132" s="55" t="s">
        <v>135</v>
      </c>
      <c r="C132" s="42"/>
      <c r="D132" s="32" t="str">
        <f t="shared" si="10"/>
        <v/>
      </c>
      <c r="E132" s="56">
        <v>2.15</v>
      </c>
      <c r="F132" s="170">
        <v>1.8</v>
      </c>
      <c r="G132" s="171">
        <v>24</v>
      </c>
      <c r="H132" s="159">
        <v>1.65</v>
      </c>
      <c r="I132" s="160">
        <v>24</v>
      </c>
      <c r="J132" s="117" t="s">
        <v>182</v>
      </c>
      <c r="K132" s="33" t="str">
        <f t="shared" si="11"/>
        <v>$ 0</v>
      </c>
      <c r="L132" s="113">
        <v>0.23255813953488369</v>
      </c>
      <c r="M132" s="43">
        <f t="shared" si="12"/>
        <v>0</v>
      </c>
      <c r="N132" s="124">
        <v>5.7</v>
      </c>
    </row>
    <row r="133" spans="1:14" s="3" customFormat="1" ht="19.5" customHeight="1">
      <c r="A133" s="40" t="s">
        <v>25</v>
      </c>
      <c r="B133" s="55" t="s">
        <v>136</v>
      </c>
      <c r="C133" s="42"/>
      <c r="D133" s="32" t="str">
        <f t="shared" si="10"/>
        <v/>
      </c>
      <c r="E133" s="56">
        <v>2.15</v>
      </c>
      <c r="F133" s="170">
        <v>1.8</v>
      </c>
      <c r="G133" s="171">
        <v>24</v>
      </c>
      <c r="H133" s="159">
        <v>1.65</v>
      </c>
      <c r="I133" s="160">
        <v>24</v>
      </c>
      <c r="J133" s="117" t="s">
        <v>183</v>
      </c>
      <c r="K133" s="33" t="str">
        <f t="shared" si="11"/>
        <v>$ 0</v>
      </c>
      <c r="L133" s="113">
        <v>0.23255813953488369</v>
      </c>
      <c r="M133" s="43">
        <f t="shared" si="12"/>
        <v>0</v>
      </c>
      <c r="N133" s="124">
        <v>5.75</v>
      </c>
    </row>
    <row r="134" spans="1:14" s="3" customFormat="1" ht="19.5" customHeight="1">
      <c r="A134" s="40" t="s">
        <v>25</v>
      </c>
      <c r="B134" s="55" t="s">
        <v>137</v>
      </c>
      <c r="C134" s="42"/>
      <c r="D134" s="32" t="str">
        <f t="shared" si="9"/>
        <v/>
      </c>
      <c r="E134" s="56">
        <v>2.0499999999999998</v>
      </c>
      <c r="F134" s="170">
        <v>1.7</v>
      </c>
      <c r="G134" s="171">
        <v>24</v>
      </c>
      <c r="H134" s="159">
        <v>1.55</v>
      </c>
      <c r="I134" s="160">
        <v>24</v>
      </c>
      <c r="J134" s="117" t="s">
        <v>184</v>
      </c>
      <c r="K134" s="33" t="str">
        <f t="shared" si="11"/>
        <v>$ 0</v>
      </c>
      <c r="L134" s="113">
        <v>0.24390243902439013</v>
      </c>
      <c r="M134" s="43">
        <f t="shared" si="12"/>
        <v>0</v>
      </c>
      <c r="N134" s="124">
        <v>5.7</v>
      </c>
    </row>
    <row r="135" spans="1:14" s="3" customFormat="1" ht="19.5" customHeight="1">
      <c r="A135" s="40" t="s">
        <v>25</v>
      </c>
      <c r="B135" s="55" t="s">
        <v>138</v>
      </c>
      <c r="C135" s="42"/>
      <c r="D135" s="32" t="str">
        <f t="shared" si="9"/>
        <v/>
      </c>
      <c r="E135" s="56">
        <v>2.0499999999999998</v>
      </c>
      <c r="F135" s="170">
        <v>1.7</v>
      </c>
      <c r="G135" s="171">
        <v>24</v>
      </c>
      <c r="H135" s="159">
        <v>1.55</v>
      </c>
      <c r="I135" s="160">
        <v>24</v>
      </c>
      <c r="J135" s="117" t="s">
        <v>185</v>
      </c>
      <c r="K135" s="33" t="str">
        <f t="shared" si="11"/>
        <v>$ 0</v>
      </c>
      <c r="L135" s="113">
        <v>0.24390243902439013</v>
      </c>
      <c r="M135" s="43">
        <f t="shared" si="12"/>
        <v>0</v>
      </c>
      <c r="N135" s="124">
        <v>5.75</v>
      </c>
    </row>
    <row r="136" spans="1:14" s="3" customFormat="1" ht="19.5" customHeight="1">
      <c r="A136" s="40" t="s">
        <v>25</v>
      </c>
      <c r="B136" s="55" t="s">
        <v>139</v>
      </c>
      <c r="C136" s="42"/>
      <c r="D136" s="32" t="str">
        <f t="shared" si="9"/>
        <v/>
      </c>
      <c r="E136" s="56">
        <v>2.0499999999999998</v>
      </c>
      <c r="F136" s="170">
        <v>1.7</v>
      </c>
      <c r="G136" s="171">
        <v>24</v>
      </c>
      <c r="H136" s="159">
        <v>1.55</v>
      </c>
      <c r="I136" s="160">
        <v>24</v>
      </c>
      <c r="J136" s="117" t="s">
        <v>186</v>
      </c>
      <c r="K136" s="33" t="str">
        <f t="shared" si="11"/>
        <v>$ 0</v>
      </c>
      <c r="L136" s="113">
        <v>0.24390243902439013</v>
      </c>
      <c r="M136" s="43">
        <f t="shared" si="12"/>
        <v>0</v>
      </c>
      <c r="N136" s="124">
        <v>6.05</v>
      </c>
    </row>
    <row r="137" spans="1:14" s="3" customFormat="1" ht="19.5" customHeight="1">
      <c r="A137" s="40" t="s">
        <v>25</v>
      </c>
      <c r="B137" s="55" t="s">
        <v>140</v>
      </c>
      <c r="C137" s="42"/>
      <c r="D137" s="32" t="str">
        <f t="shared" si="9"/>
        <v/>
      </c>
      <c r="E137" s="56">
        <v>2.0499999999999998</v>
      </c>
      <c r="F137" s="170">
        <v>1.7</v>
      </c>
      <c r="G137" s="171">
        <v>24</v>
      </c>
      <c r="H137" s="159">
        <v>1.55</v>
      </c>
      <c r="I137" s="160">
        <v>24</v>
      </c>
      <c r="J137" s="117" t="s">
        <v>187</v>
      </c>
      <c r="K137" s="33" t="str">
        <f t="shared" si="11"/>
        <v>$ 0</v>
      </c>
      <c r="L137" s="113">
        <v>0.24390243902439013</v>
      </c>
      <c r="M137" s="43">
        <f t="shared" si="12"/>
        <v>0</v>
      </c>
      <c r="N137" s="124">
        <v>5.8</v>
      </c>
    </row>
    <row r="138" spans="1:14" s="3" customFormat="1" ht="19.5" customHeight="1">
      <c r="A138" s="40" t="s">
        <v>25</v>
      </c>
      <c r="B138" s="55" t="s">
        <v>141</v>
      </c>
      <c r="C138" s="42"/>
      <c r="D138" s="32" t="str">
        <f t="shared" si="9"/>
        <v/>
      </c>
      <c r="E138" s="56">
        <v>2.0499999999999998</v>
      </c>
      <c r="F138" s="170">
        <v>1.7</v>
      </c>
      <c r="G138" s="171">
        <v>24</v>
      </c>
      <c r="H138" s="159">
        <v>1.55</v>
      </c>
      <c r="I138" s="160">
        <v>24</v>
      </c>
      <c r="J138" s="117" t="s">
        <v>188</v>
      </c>
      <c r="K138" s="33" t="str">
        <f t="shared" si="11"/>
        <v>$ 0</v>
      </c>
      <c r="L138" s="113">
        <v>0.24390243902439013</v>
      </c>
      <c r="M138" s="43">
        <f t="shared" si="12"/>
        <v>0</v>
      </c>
      <c r="N138" s="124">
        <v>5.7</v>
      </c>
    </row>
    <row r="139" spans="1:14" s="3" customFormat="1" ht="19.5" customHeight="1">
      <c r="A139" s="40" t="s">
        <v>25</v>
      </c>
      <c r="B139" s="55" t="s">
        <v>142</v>
      </c>
      <c r="C139" s="42"/>
      <c r="D139" s="32" t="str">
        <f t="shared" si="9"/>
        <v/>
      </c>
      <c r="E139" s="56">
        <v>2.0499999999999998</v>
      </c>
      <c r="F139" s="170">
        <v>1.7</v>
      </c>
      <c r="G139" s="171">
        <v>24</v>
      </c>
      <c r="H139" s="159">
        <v>1.55</v>
      </c>
      <c r="I139" s="160">
        <v>24</v>
      </c>
      <c r="J139" s="117" t="s">
        <v>189</v>
      </c>
      <c r="K139" s="33" t="str">
        <f t="shared" si="11"/>
        <v>$ 0</v>
      </c>
      <c r="L139" s="113">
        <v>0.24390243902439013</v>
      </c>
      <c r="M139" s="43">
        <f t="shared" si="12"/>
        <v>0</v>
      </c>
      <c r="N139" s="124">
        <v>5.7</v>
      </c>
    </row>
    <row r="140" spans="1:14" s="3" customFormat="1" ht="19.5" customHeight="1">
      <c r="A140" s="40" t="s">
        <v>25</v>
      </c>
      <c r="B140" s="55" t="s">
        <v>143</v>
      </c>
      <c r="C140" s="42"/>
      <c r="D140" s="32" t="str">
        <f t="shared" si="9"/>
        <v/>
      </c>
      <c r="E140" s="56">
        <v>2.0499999999999998</v>
      </c>
      <c r="F140" s="170">
        <v>1.7</v>
      </c>
      <c r="G140" s="171">
        <v>24</v>
      </c>
      <c r="H140" s="159">
        <v>1.55</v>
      </c>
      <c r="I140" s="160">
        <v>24</v>
      </c>
      <c r="J140" s="117" t="s">
        <v>190</v>
      </c>
      <c r="K140" s="33" t="str">
        <f t="shared" si="11"/>
        <v>$ 0</v>
      </c>
      <c r="L140" s="113">
        <v>0.24390243902439013</v>
      </c>
      <c r="M140" s="43">
        <f t="shared" si="12"/>
        <v>0</v>
      </c>
      <c r="N140" s="124">
        <v>5.75</v>
      </c>
    </row>
    <row r="141" spans="1:14" s="3" customFormat="1" ht="19.5" customHeight="1">
      <c r="A141" s="40" t="s">
        <v>25</v>
      </c>
      <c r="B141" s="55" t="s">
        <v>144</v>
      </c>
      <c r="C141" s="42"/>
      <c r="D141" s="32" t="str">
        <f t="shared" si="9"/>
        <v/>
      </c>
      <c r="E141" s="56">
        <v>2.0499999999999998</v>
      </c>
      <c r="F141" s="170">
        <v>1.7</v>
      </c>
      <c r="G141" s="171">
        <v>24</v>
      </c>
      <c r="H141" s="159">
        <v>1.55</v>
      </c>
      <c r="I141" s="160">
        <v>24</v>
      </c>
      <c r="J141" s="117" t="s">
        <v>191</v>
      </c>
      <c r="K141" s="33" t="str">
        <f t="shared" si="11"/>
        <v>$ 0</v>
      </c>
      <c r="L141" s="113">
        <v>0.24390243902439013</v>
      </c>
      <c r="M141" s="43">
        <f t="shared" si="12"/>
        <v>0</v>
      </c>
      <c r="N141" s="124">
        <v>5.7</v>
      </c>
    </row>
    <row r="142" spans="1:14" s="3" customFormat="1" ht="19.5" customHeight="1">
      <c r="A142" s="40" t="s">
        <v>25</v>
      </c>
      <c r="B142" s="55" t="s">
        <v>145</v>
      </c>
      <c r="C142" s="42"/>
      <c r="D142" s="32" t="str">
        <f t="shared" si="9"/>
        <v/>
      </c>
      <c r="E142" s="56">
        <v>2.0499999999999998</v>
      </c>
      <c r="F142" s="170">
        <v>1.7</v>
      </c>
      <c r="G142" s="171">
        <v>48</v>
      </c>
      <c r="H142" s="159">
        <v>1.55</v>
      </c>
      <c r="I142" s="160">
        <v>48</v>
      </c>
      <c r="J142" s="117" t="s">
        <v>192</v>
      </c>
      <c r="K142" s="33" t="str">
        <f t="shared" ref="K142:K157" si="13">IF(C142=0,"$ 0",(C142*D142))</f>
        <v>$ 0</v>
      </c>
      <c r="L142" s="113">
        <v>0.24390243902439013</v>
      </c>
      <c r="M142" s="43">
        <f t="shared" ref="M142:M157" si="14">(C142/I142)*N142</f>
        <v>0</v>
      </c>
      <c r="N142" s="124">
        <v>11.15</v>
      </c>
    </row>
    <row r="143" spans="1:14" s="3" customFormat="1" ht="19.5" customHeight="1">
      <c r="A143" s="40" t="s">
        <v>25</v>
      </c>
      <c r="B143" s="55" t="s">
        <v>146</v>
      </c>
      <c r="C143" s="42"/>
      <c r="D143" s="32" t="str">
        <f t="shared" si="9"/>
        <v/>
      </c>
      <c r="E143" s="56">
        <v>2</v>
      </c>
      <c r="F143" s="170">
        <v>1.65</v>
      </c>
      <c r="G143" s="171">
        <v>24</v>
      </c>
      <c r="H143" s="159">
        <v>1.5</v>
      </c>
      <c r="I143" s="160">
        <v>24</v>
      </c>
      <c r="J143" s="117" t="s">
        <v>193</v>
      </c>
      <c r="K143" s="33" t="str">
        <f t="shared" si="13"/>
        <v>$ 0</v>
      </c>
      <c r="L143" s="113">
        <v>0.25</v>
      </c>
      <c r="M143" s="43">
        <f t="shared" si="14"/>
        <v>0</v>
      </c>
      <c r="N143" s="124">
        <v>5.75</v>
      </c>
    </row>
    <row r="144" spans="1:14" s="3" customFormat="1" ht="19.5" customHeight="1">
      <c r="A144" s="40" t="s">
        <v>25</v>
      </c>
      <c r="B144" s="55" t="s">
        <v>147</v>
      </c>
      <c r="C144" s="42"/>
      <c r="D144" s="32" t="str">
        <f t="shared" si="9"/>
        <v/>
      </c>
      <c r="E144" s="56">
        <v>2</v>
      </c>
      <c r="F144" s="170">
        <v>1.65</v>
      </c>
      <c r="G144" s="171">
        <v>24</v>
      </c>
      <c r="H144" s="159">
        <v>1.5</v>
      </c>
      <c r="I144" s="160">
        <v>24</v>
      </c>
      <c r="J144" s="117" t="s">
        <v>194</v>
      </c>
      <c r="K144" s="33" t="str">
        <f t="shared" si="13"/>
        <v>$ 0</v>
      </c>
      <c r="L144" s="113">
        <v>0.25</v>
      </c>
      <c r="M144" s="43">
        <f t="shared" si="14"/>
        <v>0</v>
      </c>
      <c r="N144" s="124">
        <v>5.8</v>
      </c>
    </row>
    <row r="145" spans="1:14" s="3" customFormat="1" ht="19.5" customHeight="1">
      <c r="A145" s="40" t="s">
        <v>25</v>
      </c>
      <c r="B145" s="55" t="s">
        <v>148</v>
      </c>
      <c r="C145" s="42"/>
      <c r="D145" s="32" t="str">
        <f t="shared" si="9"/>
        <v/>
      </c>
      <c r="E145" s="56">
        <v>2</v>
      </c>
      <c r="F145" s="170">
        <v>1.65</v>
      </c>
      <c r="G145" s="171">
        <v>24</v>
      </c>
      <c r="H145" s="159">
        <v>1.5</v>
      </c>
      <c r="I145" s="160">
        <v>24</v>
      </c>
      <c r="J145" s="117" t="s">
        <v>195</v>
      </c>
      <c r="K145" s="33" t="str">
        <f t="shared" si="13"/>
        <v>$ 0</v>
      </c>
      <c r="L145" s="113">
        <v>0.25</v>
      </c>
      <c r="M145" s="43">
        <f t="shared" si="14"/>
        <v>0</v>
      </c>
      <c r="N145" s="124">
        <v>5.8</v>
      </c>
    </row>
    <row r="146" spans="1:14" s="3" customFormat="1" ht="19.5" customHeight="1">
      <c r="A146" s="40" t="s">
        <v>25</v>
      </c>
      <c r="B146" s="55" t="s">
        <v>149</v>
      </c>
      <c r="C146" s="42"/>
      <c r="D146" s="32" t="str">
        <f t="shared" si="9"/>
        <v/>
      </c>
      <c r="E146" s="56">
        <v>2</v>
      </c>
      <c r="F146" s="170">
        <v>1.65</v>
      </c>
      <c r="G146" s="171">
        <v>24</v>
      </c>
      <c r="H146" s="159">
        <v>1.5</v>
      </c>
      <c r="I146" s="160">
        <v>24</v>
      </c>
      <c r="J146" s="117" t="s">
        <v>196</v>
      </c>
      <c r="K146" s="33" t="str">
        <f t="shared" si="13"/>
        <v>$ 0</v>
      </c>
      <c r="L146" s="113">
        <v>0.25</v>
      </c>
      <c r="M146" s="43">
        <f t="shared" si="14"/>
        <v>0</v>
      </c>
      <c r="N146" s="124">
        <v>5.95</v>
      </c>
    </row>
    <row r="147" spans="1:14" s="3" customFormat="1" ht="19.5" customHeight="1">
      <c r="A147" s="40" t="s">
        <v>25</v>
      </c>
      <c r="B147" s="55" t="s">
        <v>150</v>
      </c>
      <c r="C147" s="42"/>
      <c r="D147" s="32" t="str">
        <f t="shared" si="9"/>
        <v/>
      </c>
      <c r="E147" s="56">
        <v>2</v>
      </c>
      <c r="F147" s="170">
        <v>1.65</v>
      </c>
      <c r="G147" s="171">
        <v>24</v>
      </c>
      <c r="H147" s="159">
        <v>1.5</v>
      </c>
      <c r="I147" s="160">
        <v>24</v>
      </c>
      <c r="J147" s="117" t="s">
        <v>197</v>
      </c>
      <c r="K147" s="33" t="str">
        <f t="shared" si="13"/>
        <v>$ 0</v>
      </c>
      <c r="L147" s="113">
        <v>0.25</v>
      </c>
      <c r="M147" s="43">
        <f t="shared" si="14"/>
        <v>0</v>
      </c>
      <c r="N147" s="124">
        <v>5.75</v>
      </c>
    </row>
    <row r="148" spans="1:14" s="3" customFormat="1" ht="19.5" customHeight="1">
      <c r="A148" s="40" t="s">
        <v>25</v>
      </c>
      <c r="B148" s="55" t="s">
        <v>151</v>
      </c>
      <c r="C148" s="42"/>
      <c r="D148" s="32" t="str">
        <f t="shared" si="9"/>
        <v/>
      </c>
      <c r="E148" s="56">
        <v>1.45</v>
      </c>
      <c r="F148" s="170">
        <v>1.2</v>
      </c>
      <c r="G148" s="171">
        <v>24</v>
      </c>
      <c r="H148" s="159">
        <v>1.1000000000000001</v>
      </c>
      <c r="I148" s="160">
        <v>24</v>
      </c>
      <c r="J148" s="117" t="s">
        <v>198</v>
      </c>
      <c r="K148" s="33" t="str">
        <f t="shared" si="13"/>
        <v>$ 0</v>
      </c>
      <c r="L148" s="113">
        <v>0.24137931034482751</v>
      </c>
      <c r="M148" s="43">
        <f t="shared" si="14"/>
        <v>0</v>
      </c>
      <c r="N148" s="124">
        <v>2.7</v>
      </c>
    </row>
    <row r="149" spans="1:14" s="3" customFormat="1" ht="19.5" customHeight="1">
      <c r="A149" s="40" t="s">
        <v>25</v>
      </c>
      <c r="B149" s="55" t="s">
        <v>61</v>
      </c>
      <c r="C149" s="42"/>
      <c r="D149" s="32" t="str">
        <f t="shared" si="9"/>
        <v/>
      </c>
      <c r="E149" s="56">
        <v>1.3</v>
      </c>
      <c r="F149" s="170">
        <v>1.1000000000000001</v>
      </c>
      <c r="G149" s="171">
        <v>24</v>
      </c>
      <c r="H149" s="159">
        <v>1</v>
      </c>
      <c r="I149" s="160">
        <v>96</v>
      </c>
      <c r="J149" s="117" t="s">
        <v>100</v>
      </c>
      <c r="K149" s="33" t="str">
        <f t="shared" si="13"/>
        <v>$ 0</v>
      </c>
      <c r="L149" s="113">
        <v>0.23076923076923084</v>
      </c>
      <c r="M149" s="43">
        <f t="shared" si="14"/>
        <v>0</v>
      </c>
      <c r="N149" s="124">
        <v>7.25</v>
      </c>
    </row>
    <row r="150" spans="1:14" s="3" customFormat="1" ht="19.5" customHeight="1">
      <c r="A150" s="40" t="s">
        <v>25</v>
      </c>
      <c r="B150" s="55" t="s">
        <v>62</v>
      </c>
      <c r="C150" s="42"/>
      <c r="D150" s="32" t="str">
        <f t="shared" si="9"/>
        <v/>
      </c>
      <c r="E150" s="56">
        <v>1.3</v>
      </c>
      <c r="F150" s="170">
        <v>1.1000000000000001</v>
      </c>
      <c r="G150" s="171">
        <v>24</v>
      </c>
      <c r="H150" s="159">
        <v>1</v>
      </c>
      <c r="I150" s="160">
        <v>24</v>
      </c>
      <c r="J150" s="117" t="s">
        <v>101</v>
      </c>
      <c r="K150" s="33" t="str">
        <f t="shared" si="13"/>
        <v>$ 0</v>
      </c>
      <c r="L150" s="113">
        <v>0.23076923076923084</v>
      </c>
      <c r="M150" s="43">
        <f t="shared" si="14"/>
        <v>0</v>
      </c>
      <c r="N150" s="124">
        <v>1.8</v>
      </c>
    </row>
    <row r="151" spans="1:14" s="3" customFormat="1" ht="19.5" customHeight="1">
      <c r="A151" s="40" t="s">
        <v>25</v>
      </c>
      <c r="B151" s="55" t="s">
        <v>63</v>
      </c>
      <c r="C151" s="42"/>
      <c r="D151" s="32" t="str">
        <f t="shared" si="9"/>
        <v/>
      </c>
      <c r="E151" s="56">
        <v>1.3</v>
      </c>
      <c r="F151" s="170">
        <v>1.1000000000000001</v>
      </c>
      <c r="G151" s="171">
        <v>24</v>
      </c>
      <c r="H151" s="159">
        <v>1</v>
      </c>
      <c r="I151" s="160">
        <v>96</v>
      </c>
      <c r="J151" s="117" t="s">
        <v>102</v>
      </c>
      <c r="K151" s="33" t="str">
        <f t="shared" si="13"/>
        <v>$ 0</v>
      </c>
      <c r="L151" s="113">
        <v>0.23076923076923084</v>
      </c>
      <c r="M151" s="43">
        <f t="shared" si="14"/>
        <v>0</v>
      </c>
      <c r="N151" s="124">
        <v>7.75</v>
      </c>
    </row>
    <row r="152" spans="1:14" s="3" customFormat="1" ht="19.5" customHeight="1">
      <c r="A152" s="40" t="s">
        <v>25</v>
      </c>
      <c r="B152" s="138" t="s">
        <v>267</v>
      </c>
      <c r="C152" s="49"/>
      <c r="D152" s="50" t="str">
        <f t="shared" si="9"/>
        <v/>
      </c>
      <c r="E152" s="139">
        <v>2</v>
      </c>
      <c r="F152" s="178">
        <v>1.75</v>
      </c>
      <c r="G152" s="179">
        <v>12</v>
      </c>
      <c r="H152" s="167">
        <v>1.6</v>
      </c>
      <c r="I152" s="168">
        <v>96</v>
      </c>
      <c r="J152" s="140" t="s">
        <v>287</v>
      </c>
      <c r="K152" s="33" t="str">
        <f t="shared" si="13"/>
        <v>$ 0</v>
      </c>
      <c r="L152" s="113">
        <v>0.19999999999999996</v>
      </c>
      <c r="M152" s="43">
        <f t="shared" si="14"/>
        <v>0</v>
      </c>
      <c r="N152" s="124">
        <v>31.25</v>
      </c>
    </row>
    <row r="153" spans="1:14" s="3" customFormat="1" ht="19.5" customHeight="1">
      <c r="A153" s="40" t="s">
        <v>25</v>
      </c>
      <c r="B153" s="55" t="s">
        <v>268</v>
      </c>
      <c r="C153" s="42"/>
      <c r="D153" s="32" t="str">
        <f t="shared" si="9"/>
        <v/>
      </c>
      <c r="E153" s="56">
        <v>3.2</v>
      </c>
      <c r="F153" s="170">
        <v>2.65</v>
      </c>
      <c r="G153" s="171">
        <v>96</v>
      </c>
      <c r="H153" s="159">
        <v>2.4</v>
      </c>
      <c r="I153" s="160">
        <v>96</v>
      </c>
      <c r="J153" s="117" t="s">
        <v>288</v>
      </c>
      <c r="K153" s="33" t="str">
        <f t="shared" si="13"/>
        <v>$ 0</v>
      </c>
      <c r="L153" s="113">
        <v>0.25000000000000011</v>
      </c>
      <c r="M153" s="43">
        <f t="shared" si="14"/>
        <v>0</v>
      </c>
      <c r="N153" s="124">
        <v>33.65</v>
      </c>
    </row>
    <row r="154" spans="1:14" s="3" customFormat="1" ht="19.5" customHeight="1">
      <c r="A154" s="40" t="s">
        <v>25</v>
      </c>
      <c r="B154" s="55" t="s">
        <v>269</v>
      </c>
      <c r="C154" s="42"/>
      <c r="D154" s="32" t="str">
        <f t="shared" si="9"/>
        <v/>
      </c>
      <c r="E154" s="56">
        <v>3.2</v>
      </c>
      <c r="F154" s="170">
        <v>2.65</v>
      </c>
      <c r="G154" s="171">
        <v>96</v>
      </c>
      <c r="H154" s="159">
        <v>2.4</v>
      </c>
      <c r="I154" s="160">
        <v>96</v>
      </c>
      <c r="J154" s="117" t="s">
        <v>289</v>
      </c>
      <c r="K154" s="33" t="str">
        <f t="shared" si="13"/>
        <v>$ 0</v>
      </c>
      <c r="L154" s="113">
        <v>0.25000000000000011</v>
      </c>
      <c r="M154" s="43">
        <f t="shared" si="14"/>
        <v>0</v>
      </c>
      <c r="N154" s="124">
        <v>33.9</v>
      </c>
    </row>
    <row r="155" spans="1:14" s="3" customFormat="1" ht="19.5" customHeight="1">
      <c r="A155" s="40" t="s">
        <v>25</v>
      </c>
      <c r="B155" s="55" t="s">
        <v>152</v>
      </c>
      <c r="C155" s="42"/>
      <c r="D155" s="32" t="str">
        <f t="shared" si="9"/>
        <v/>
      </c>
      <c r="E155" s="56">
        <v>2.5</v>
      </c>
      <c r="F155" s="170">
        <v>2.1</v>
      </c>
      <c r="G155" s="171">
        <v>12</v>
      </c>
      <c r="H155" s="159">
        <v>1.9</v>
      </c>
      <c r="I155" s="160">
        <v>24</v>
      </c>
      <c r="J155" s="117" t="s">
        <v>199</v>
      </c>
      <c r="K155" s="33" t="str">
        <f t="shared" si="13"/>
        <v>$ 0</v>
      </c>
      <c r="L155" s="113">
        <v>0.24</v>
      </c>
      <c r="M155" s="43">
        <f t="shared" si="14"/>
        <v>0</v>
      </c>
      <c r="N155" s="124">
        <v>5.55</v>
      </c>
    </row>
    <row r="156" spans="1:14" s="3" customFormat="1" ht="19.5" customHeight="1">
      <c r="A156" s="40" t="s">
        <v>25</v>
      </c>
      <c r="B156" s="55" t="s">
        <v>153</v>
      </c>
      <c r="C156" s="42"/>
      <c r="D156" s="32" t="str">
        <f t="shared" si="9"/>
        <v/>
      </c>
      <c r="E156" s="56">
        <v>5</v>
      </c>
      <c r="F156" s="170">
        <v>4.2</v>
      </c>
      <c r="G156" s="171">
        <v>12</v>
      </c>
      <c r="H156" s="159">
        <v>3.75</v>
      </c>
      <c r="I156" s="160">
        <v>12</v>
      </c>
      <c r="J156" s="117" t="s">
        <v>200</v>
      </c>
      <c r="K156" s="33" t="str">
        <f t="shared" si="13"/>
        <v>$ 0</v>
      </c>
      <c r="L156" s="113">
        <v>0.25</v>
      </c>
      <c r="M156" s="43">
        <f t="shared" si="14"/>
        <v>0</v>
      </c>
      <c r="N156" s="124">
        <v>11.85</v>
      </c>
    </row>
    <row r="157" spans="1:14" s="3" customFormat="1" ht="19.5" customHeight="1">
      <c r="A157" s="40" t="s">
        <v>25</v>
      </c>
      <c r="B157" s="55" t="s">
        <v>154</v>
      </c>
      <c r="C157" s="42"/>
      <c r="D157" s="32" t="str">
        <f t="shared" si="9"/>
        <v/>
      </c>
      <c r="E157" s="56">
        <v>9</v>
      </c>
      <c r="F157" s="170">
        <v>7.25</v>
      </c>
      <c r="G157" s="171">
        <v>12</v>
      </c>
      <c r="H157" s="159">
        <v>6.75</v>
      </c>
      <c r="I157" s="160">
        <v>12</v>
      </c>
      <c r="J157" s="117" t="s">
        <v>201</v>
      </c>
      <c r="K157" s="33" t="str">
        <f t="shared" si="13"/>
        <v>$ 0</v>
      </c>
      <c r="L157" s="113">
        <v>0.25</v>
      </c>
      <c r="M157" s="43">
        <f t="shared" si="14"/>
        <v>0</v>
      </c>
      <c r="N157" s="124">
        <v>13.7</v>
      </c>
    </row>
    <row r="158" spans="1:14" ht="19.5" customHeight="1">
      <c r="A158" s="54"/>
      <c r="F158" s="180"/>
      <c r="G158" s="180"/>
      <c r="H158" s="169"/>
      <c r="I158" s="169"/>
      <c r="J158" s="121"/>
      <c r="K158" s="47">
        <f>SUM(K79:K157)</f>
        <v>0</v>
      </c>
      <c r="L158" s="116"/>
      <c r="M158" s="45">
        <f>SUM(M79:M157)</f>
        <v>0</v>
      </c>
      <c r="N158" s="128"/>
    </row>
    <row r="159" spans="1:14">
      <c r="F159" s="180"/>
      <c r="G159" s="180"/>
      <c r="H159" s="169"/>
      <c r="I159" s="169"/>
      <c r="K159" s="4"/>
      <c r="L159" s="4"/>
      <c r="M159" s="17"/>
      <c r="N159" s="128"/>
    </row>
    <row r="160" spans="1:14">
      <c r="F160" s="180"/>
      <c r="G160" s="180"/>
      <c r="H160" s="169"/>
      <c r="I160" s="169"/>
      <c r="K160" s="4"/>
      <c r="L160" s="4"/>
      <c r="M160" s="17"/>
      <c r="N160" s="128"/>
    </row>
    <row r="161" spans="6:14">
      <c r="F161" s="180"/>
      <c r="G161" s="180"/>
      <c r="H161" s="169"/>
      <c r="I161" s="169"/>
      <c r="K161" s="4"/>
      <c r="L161" s="4"/>
      <c r="M161" s="17"/>
      <c r="N161" s="128"/>
    </row>
    <row r="162" spans="6:14">
      <c r="F162" s="180"/>
      <c r="G162" s="180"/>
      <c r="H162" s="169"/>
      <c r="I162" s="169"/>
      <c r="K162" s="4"/>
      <c r="L162" s="4"/>
      <c r="M162" s="17"/>
      <c r="N162" s="128"/>
    </row>
    <row r="163" spans="6:14">
      <c r="F163" s="180"/>
      <c r="G163" s="180"/>
      <c r="H163" s="169"/>
      <c r="I163" s="169"/>
      <c r="K163" s="4"/>
      <c r="L163" s="4"/>
      <c r="M163" s="17"/>
      <c r="N163" s="128"/>
    </row>
    <row r="164" spans="6:14">
      <c r="F164" s="180"/>
      <c r="G164" s="180"/>
      <c r="H164" s="169"/>
      <c r="I164" s="169"/>
      <c r="K164" s="4"/>
      <c r="L164" s="4"/>
      <c r="M164" s="17"/>
      <c r="N164" s="128"/>
    </row>
    <row r="165" spans="6:14">
      <c r="F165" s="180"/>
      <c r="G165" s="180"/>
      <c r="H165" s="169"/>
      <c r="I165" s="169"/>
      <c r="K165" s="4"/>
      <c r="L165" s="4"/>
      <c r="M165" s="17"/>
      <c r="N165" s="128"/>
    </row>
    <row r="166" spans="6:14">
      <c r="F166" s="180"/>
      <c r="G166" s="180"/>
      <c r="H166" s="169"/>
      <c r="I166" s="169"/>
      <c r="K166" s="4"/>
      <c r="L166" s="4"/>
      <c r="M166" s="17"/>
      <c r="N166" s="128"/>
    </row>
    <row r="167" spans="6:14">
      <c r="F167" s="180"/>
      <c r="G167" s="180"/>
      <c r="H167" s="169"/>
      <c r="I167" s="169"/>
      <c r="K167" s="4"/>
      <c r="L167" s="4"/>
      <c r="M167" s="17"/>
      <c r="N167" s="128"/>
    </row>
    <row r="168" spans="6:14">
      <c r="F168" s="180"/>
      <c r="G168" s="180"/>
      <c r="H168" s="169"/>
      <c r="I168" s="169"/>
      <c r="K168" s="4"/>
      <c r="L168" s="4"/>
      <c r="M168" s="17"/>
      <c r="N168" s="128"/>
    </row>
    <row r="169" spans="6:14">
      <c r="F169" s="180"/>
      <c r="G169" s="180"/>
      <c r="H169" s="169"/>
      <c r="I169" s="169"/>
      <c r="K169" s="4"/>
      <c r="L169" s="4"/>
      <c r="M169" s="17"/>
      <c r="N169" s="128"/>
    </row>
    <row r="170" spans="6:14">
      <c r="F170" s="180"/>
      <c r="G170" s="180"/>
      <c r="H170" s="169"/>
      <c r="I170" s="169"/>
      <c r="K170" s="4"/>
      <c r="L170" s="4"/>
      <c r="M170" s="17"/>
      <c r="N170" s="128"/>
    </row>
    <row r="171" spans="6:14">
      <c r="F171" s="180"/>
      <c r="G171" s="180"/>
      <c r="H171" s="169"/>
      <c r="I171" s="169"/>
      <c r="K171" s="4"/>
      <c r="L171" s="4"/>
      <c r="M171" s="17"/>
      <c r="N171" s="128"/>
    </row>
    <row r="172" spans="6:14">
      <c r="F172" s="180"/>
      <c r="G172" s="180"/>
      <c r="H172" s="169"/>
      <c r="I172" s="169"/>
      <c r="K172" s="4"/>
      <c r="L172" s="4"/>
      <c r="M172" s="17"/>
      <c r="N172" s="128"/>
    </row>
    <row r="173" spans="6:14">
      <c r="F173" s="180"/>
      <c r="G173" s="180"/>
      <c r="H173" s="169"/>
      <c r="I173" s="169"/>
      <c r="K173" s="4"/>
      <c r="L173" s="4"/>
      <c r="M173" s="17"/>
      <c r="N173" s="128"/>
    </row>
    <row r="174" spans="6:14">
      <c r="F174" s="180"/>
      <c r="G174" s="180"/>
      <c r="H174" s="169"/>
      <c r="I174" s="169"/>
      <c r="K174" s="4"/>
      <c r="L174" s="4"/>
      <c r="M174" s="17"/>
      <c r="N174" s="128"/>
    </row>
    <row r="175" spans="6:14">
      <c r="F175" s="180"/>
      <c r="G175" s="180"/>
      <c r="H175" s="169"/>
      <c r="I175" s="169"/>
      <c r="K175" s="4"/>
      <c r="L175" s="4"/>
      <c r="M175" s="17"/>
      <c r="N175" s="128"/>
    </row>
    <row r="176" spans="6:14">
      <c r="F176" s="180"/>
      <c r="G176" s="180"/>
      <c r="H176" s="169"/>
      <c r="I176" s="169"/>
      <c r="K176" s="4"/>
      <c r="L176" s="4"/>
      <c r="M176" s="17"/>
      <c r="N176" s="128"/>
    </row>
    <row r="177" spans="6:14">
      <c r="F177" s="180"/>
      <c r="G177" s="180"/>
      <c r="H177" s="169"/>
      <c r="I177" s="169"/>
      <c r="K177" s="4"/>
      <c r="L177" s="4"/>
      <c r="M177" s="17"/>
      <c r="N177" s="128"/>
    </row>
    <row r="178" spans="6:14">
      <c r="F178" s="180"/>
      <c r="G178" s="180"/>
      <c r="H178" s="169"/>
      <c r="I178" s="169"/>
      <c r="K178" s="4"/>
      <c r="L178" s="4"/>
      <c r="M178" s="17"/>
      <c r="N178" s="128"/>
    </row>
    <row r="179" spans="6:14">
      <c r="F179" s="180"/>
      <c r="G179" s="180"/>
      <c r="H179" s="169"/>
      <c r="I179" s="169"/>
      <c r="K179" s="4"/>
      <c r="L179" s="4"/>
      <c r="M179" s="17"/>
      <c r="N179" s="128"/>
    </row>
    <row r="180" spans="6:14">
      <c r="F180" s="180"/>
      <c r="G180" s="180"/>
      <c r="H180" s="169"/>
      <c r="I180" s="169"/>
      <c r="K180" s="4"/>
      <c r="L180" s="4"/>
      <c r="M180" s="17"/>
      <c r="N180" s="128"/>
    </row>
    <row r="181" spans="6:14">
      <c r="F181" s="180"/>
      <c r="G181" s="180"/>
      <c r="H181" s="169"/>
      <c r="I181" s="169"/>
      <c r="K181" s="4"/>
      <c r="L181" s="4"/>
      <c r="M181" s="17"/>
      <c r="N181" s="128"/>
    </row>
    <row r="182" spans="6:14">
      <c r="F182" s="180"/>
      <c r="G182" s="180"/>
      <c r="H182" s="169"/>
      <c r="I182" s="169"/>
      <c r="K182" s="4"/>
      <c r="L182" s="4"/>
      <c r="M182" s="17"/>
      <c r="N182" s="128"/>
    </row>
    <row r="183" spans="6:14">
      <c r="F183" s="180"/>
      <c r="G183" s="180"/>
      <c r="H183" s="169"/>
      <c r="I183" s="169"/>
      <c r="K183" s="4"/>
      <c r="L183" s="4"/>
      <c r="M183" s="17"/>
      <c r="N183" s="128"/>
    </row>
    <row r="184" spans="6:14">
      <c r="F184" s="180"/>
      <c r="G184" s="180"/>
      <c r="H184" s="169"/>
      <c r="I184" s="169"/>
      <c r="K184" s="4"/>
      <c r="L184" s="4"/>
      <c r="M184" s="17"/>
      <c r="N184" s="128"/>
    </row>
    <row r="185" spans="6:14">
      <c r="H185" s="169"/>
      <c r="I185" s="169"/>
      <c r="L185" s="4"/>
      <c r="M185" s="17"/>
    </row>
    <row r="186" spans="6:14">
      <c r="H186" s="169"/>
      <c r="I186" s="169"/>
      <c r="L186" s="4"/>
      <c r="M186" s="17"/>
    </row>
    <row r="187" spans="6:14">
      <c r="L187" s="4"/>
      <c r="M187" s="17"/>
    </row>
    <row r="188" spans="6:14">
      <c r="L188" s="4"/>
      <c r="M188" s="17"/>
    </row>
    <row r="189" spans="6:14">
      <c r="L189" s="4"/>
      <c r="M189" s="17"/>
    </row>
    <row r="190" spans="6:14">
      <c r="L190" s="4"/>
      <c r="M190" s="17"/>
    </row>
    <row r="191" spans="6:14">
      <c r="L191" s="4"/>
      <c r="M191" s="17"/>
    </row>
    <row r="192" spans="6:14">
      <c r="L192" s="4"/>
      <c r="M192" s="17"/>
    </row>
  </sheetData>
  <protectedRanges>
    <protectedRange sqref="B8:M12" name="Range1"/>
    <protectedRange sqref="C15:C157" name="Range2"/>
    <protectedRange sqref="B4:M7" name="Range1_1"/>
  </protectedRanges>
  <mergeCells count="12">
    <mergeCell ref="K7:M7"/>
    <mergeCell ref="C7:F7"/>
    <mergeCell ref="I4:J4"/>
    <mergeCell ref="C5:F5"/>
    <mergeCell ref="I6:J6"/>
    <mergeCell ref="K4:M4"/>
    <mergeCell ref="I7:J7"/>
    <mergeCell ref="K6:M6"/>
    <mergeCell ref="K5:M5"/>
    <mergeCell ref="I5:J5"/>
    <mergeCell ref="C4:F4"/>
    <mergeCell ref="C6:F6"/>
  </mergeCells>
  <phoneticPr fontId="0" type="noConversion"/>
  <printOptions horizontalCentered="1"/>
  <pageMargins left="0.05" right="0.05" top="0.25" bottom="0.25" header="0" footer="0"/>
  <pageSetup scale="81" fitToHeight="0" orientation="portrait" horizontalDpi="1200" verticalDpi="1200" r:id="rId1"/>
  <headerFooter alignWithMargins="0">
    <oddFooter>&amp;CPage &amp;P of &amp;N&amp;R&amp;D</oddFooter>
  </headerFooter>
  <rowBreaks count="1" manualBreakCount="1">
    <brk id="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FunWorld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August</dc:creator>
  <cp:lastModifiedBy>Alex Losito</cp:lastModifiedBy>
  <cp:lastPrinted>2019-03-13T15:47:42Z</cp:lastPrinted>
  <dcterms:created xsi:type="dcterms:W3CDTF">2005-01-06T22:17:32Z</dcterms:created>
  <dcterms:modified xsi:type="dcterms:W3CDTF">2026-02-24T19:51:55Z</dcterms:modified>
</cp:coreProperties>
</file>